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dileni\POŠTA\"/>
    </mc:Choice>
  </mc:AlternateContent>
  <xr:revisionPtr revIDLastSave="0" documentId="13_ncr:1_{7AE92E82-3051-414B-A10C-BAEEA7992011}" xr6:coauthVersionLast="36" xr6:coauthVersionMax="36" xr10:uidLastSave="{00000000-0000-0000-0000-000000000000}"/>
  <bookViews>
    <workbookView xWindow="0" yWindow="0" windowWidth="19200" windowHeight="10845" xr2:uid="{00000000-000D-0000-FFFF-FFFF00000000}"/>
  </bookViews>
  <sheets>
    <sheet name="Rozpočet hlavní činnost" sheetId="1" r:id="rId1"/>
    <sheet name="Doplňková činnost" sheetId="3" r:id="rId2"/>
    <sheet name="Opravy a investice_zřizovatel" sheetId="4" r:id="rId3"/>
  </sheets>
  <definedNames>
    <definedName name="_xlnm.Print_Area" localSheetId="1">'Doplňková činnost'!$A$1:$I$62</definedName>
    <definedName name="_xlnm.Print_Area" localSheetId="2">'Opravy a investice_zřizovatel'!$A$1:$G$34</definedName>
    <definedName name="_xlnm.Print_Area" localSheetId="0">'Rozpočet hlavní činnost'!$A$1:$J$73</definedName>
  </definedNames>
  <calcPr calcId="191029"/>
</workbook>
</file>

<file path=xl/calcChain.xml><?xml version="1.0" encoding="utf-8"?>
<calcChain xmlns="http://schemas.openxmlformats.org/spreadsheetml/2006/main">
  <c r="J66" i="1" l="1"/>
  <c r="I66" i="1"/>
  <c r="H66" i="1"/>
  <c r="G66" i="1"/>
  <c r="F66" i="1"/>
  <c r="E66" i="1"/>
  <c r="D66" i="1"/>
  <c r="G54" i="3"/>
  <c r="F54" i="3"/>
  <c r="D52" i="3"/>
  <c r="D14" i="3"/>
  <c r="G52" i="3"/>
  <c r="F52" i="3"/>
  <c r="G14" i="3"/>
  <c r="F14" i="3"/>
  <c r="E54" i="3"/>
  <c r="E13" i="1"/>
  <c r="D13" i="1"/>
  <c r="E6" i="1"/>
  <c r="D6" i="1"/>
  <c r="J13" i="1"/>
  <c r="I13" i="1"/>
  <c r="H13" i="1"/>
  <c r="G13" i="1"/>
  <c r="F13" i="1"/>
  <c r="J6" i="1"/>
  <c r="I6" i="1"/>
  <c r="G6" i="1"/>
  <c r="F6" i="1"/>
  <c r="H6" i="1"/>
  <c r="E26" i="4"/>
  <c r="D26" i="4"/>
  <c r="C26" i="4"/>
  <c r="B26" i="4"/>
  <c r="B15" i="4"/>
  <c r="C15" i="4"/>
  <c r="D15" i="4"/>
  <c r="E15" i="4"/>
  <c r="D54" i="3" l="1"/>
  <c r="E23" i="1"/>
  <c r="E68" i="1" s="1"/>
  <c r="J23" i="1"/>
  <c r="J68" i="1" s="1"/>
  <c r="H23" i="1"/>
  <c r="H68" i="1" s="1"/>
  <c r="F23" i="1"/>
  <c r="F68" i="1" s="1"/>
  <c r="G23" i="1"/>
  <c r="G68" i="1" s="1"/>
  <c r="I23" i="1"/>
  <c r="I68" i="1" s="1"/>
  <c r="D23" i="1"/>
  <c r="D68" i="1" s="1"/>
</calcChain>
</file>

<file path=xl/sharedStrings.xml><?xml version="1.0" encoding="utf-8"?>
<sst xmlns="http://schemas.openxmlformats.org/spreadsheetml/2006/main" count="146" uniqueCount="97">
  <si>
    <t>Účet</t>
  </si>
  <si>
    <t xml:space="preserve">Položka                     </t>
  </si>
  <si>
    <t xml:space="preserve">  Název</t>
  </si>
  <si>
    <t>Prádlo,oděv,obuv</t>
  </si>
  <si>
    <t>Učebnice,šk.pom.</t>
  </si>
  <si>
    <t xml:space="preserve">Knihy,tiskoviny </t>
  </si>
  <si>
    <t>DDHM</t>
  </si>
  <si>
    <t>Ost.materiál</t>
  </si>
  <si>
    <t>Vodné,stočné</t>
  </si>
  <si>
    <t>Plyn</t>
  </si>
  <si>
    <t>El. energie</t>
  </si>
  <si>
    <t>PHM - maziva</t>
  </si>
  <si>
    <t>Opravy a údržba</t>
  </si>
  <si>
    <t>Cestovné</t>
  </si>
  <si>
    <t>Pohoštění</t>
  </si>
  <si>
    <t>Služby pošt</t>
  </si>
  <si>
    <t>Služby telekomun.</t>
  </si>
  <si>
    <t>Školení</t>
  </si>
  <si>
    <t>Zpracování dat</t>
  </si>
  <si>
    <t xml:space="preserve">Ostat. služby </t>
  </si>
  <si>
    <t>Programy</t>
  </si>
  <si>
    <t>Platy</t>
  </si>
  <si>
    <t>Ost.osob.výdaje</t>
  </si>
  <si>
    <t>Soc.pojištění</t>
  </si>
  <si>
    <t>Zdravot.pojištění</t>
  </si>
  <si>
    <t>Povin. pojištění</t>
  </si>
  <si>
    <t xml:space="preserve"> xxxx</t>
  </si>
  <si>
    <t>Odpisy DHM</t>
  </si>
  <si>
    <t>VÝNOSY CELKEM</t>
  </si>
  <si>
    <t>NÁKLADY CELKEM</t>
  </si>
  <si>
    <t>HOSPODÁŘSKÝ VÝSLEDEK</t>
  </si>
  <si>
    <t>Úroky</t>
  </si>
  <si>
    <t>Příspěvky a dotace:</t>
  </si>
  <si>
    <t>Vlastní výnosy a tržby:</t>
  </si>
  <si>
    <t>Jiné ostatní náklady</t>
  </si>
  <si>
    <t>Poradenské a právní služby</t>
  </si>
  <si>
    <t>Poplatky peněž. ústavu</t>
  </si>
  <si>
    <t>Topení</t>
  </si>
  <si>
    <t>Tržby za vlast.potraviny</t>
  </si>
  <si>
    <t>Ostatní služby</t>
  </si>
  <si>
    <t>Opravy</t>
  </si>
  <si>
    <t>Investice</t>
  </si>
  <si>
    <t>Ostatní dotace:</t>
  </si>
  <si>
    <t>Potraviny</t>
  </si>
  <si>
    <t>příděl do FKSP</t>
  </si>
  <si>
    <t>Jiné ostatní výnosy</t>
  </si>
  <si>
    <t>Tržby za služby -</t>
  </si>
  <si>
    <t>Celkem</t>
  </si>
  <si>
    <t xml:space="preserve"> Požadavky na investice a opravy hrazené zřizovatelem   / v Kč/</t>
  </si>
  <si>
    <t>Přehled hospodaření za hlavní činnost / v Kč /</t>
  </si>
  <si>
    <t>Přehled hospodaření za doplňkovou činnost / v Kč /</t>
  </si>
  <si>
    <t>Návrh rozpočtu na rok 2025</t>
  </si>
  <si>
    <t>Návrh rozpočtu rok 2025</t>
  </si>
  <si>
    <t>Návrh rozpočtu rok 2026</t>
  </si>
  <si>
    <t>Návrh rozpočtu na rok 2026</t>
  </si>
  <si>
    <t>Rozpočet na  rok 2023</t>
  </si>
  <si>
    <t>Skutečnost rok 2023</t>
  </si>
  <si>
    <t>Rozpočet na rok 2024</t>
  </si>
  <si>
    <t>Skutečnost k 30.6.2024</t>
  </si>
  <si>
    <t>Návrh rozpočtu na rok 2027</t>
  </si>
  <si>
    <t>Rozpočet rok 2024</t>
  </si>
  <si>
    <t>Návrh rozpočtu rok 2027</t>
  </si>
  <si>
    <t>Název PO: Mateřská škola "Klíček" Nový Bor, Svojsíkova 754, okres Česká Lípa, příspěvková organizace</t>
  </si>
  <si>
    <t>Tržby z prod.služeb - školné</t>
  </si>
  <si>
    <t>Rezernví fond</t>
  </si>
  <si>
    <t>Věcné dary</t>
  </si>
  <si>
    <t>Rozpouštění transf.na pořízení DHM</t>
  </si>
  <si>
    <t>Nájemné</t>
  </si>
  <si>
    <t>Náhrady DPN</t>
  </si>
  <si>
    <t>Léky a zdravotnický materiál</t>
  </si>
  <si>
    <t>Školení a vzdělávání</t>
  </si>
  <si>
    <t>Ostatní sociální náklady</t>
  </si>
  <si>
    <t>Platby daní a poplatků, zaměst.ZP</t>
  </si>
  <si>
    <t>Nákaldy z DDHM</t>
  </si>
  <si>
    <t>Ochranné prostředky</t>
  </si>
  <si>
    <t>Název PO Mateřská škola "Klíček" Nový Bor, Svojsíkova 754, okres Česká Lípa, příspěvková organizace</t>
  </si>
  <si>
    <t>Sestavil: Taťána Ilavská</t>
  </si>
  <si>
    <t>Schválil dne: 17.9.2024 Mgr. Ivana Posseltová</t>
  </si>
  <si>
    <t>Kontaktní telefon: 777 466 914</t>
  </si>
  <si>
    <t>Zaplacené sankce</t>
  </si>
  <si>
    <t>Fond odměn</t>
  </si>
  <si>
    <t>Použití FKSP</t>
  </si>
  <si>
    <t>Běžné opravy 6 budov</t>
  </si>
  <si>
    <t>Malování, nátěry, revize</t>
  </si>
  <si>
    <t>Oprava podezdívky Palackého (památkově chráněná budova)</t>
  </si>
  <si>
    <t>Výměna koberců na chodbě + suterén, přízemí Svojsíkova</t>
  </si>
  <si>
    <t>Výměna koberců na schodišti + lino třída Borůvka</t>
  </si>
  <si>
    <t>Oprava přípravné kuchyňky, parapety třídy Svojsíkova</t>
  </si>
  <si>
    <t>Fasáda Palackého 572 - památkově chráněná</t>
  </si>
  <si>
    <t>Sestavil: Mgr. Ivana Posseltová</t>
  </si>
  <si>
    <t>Projektová dokumentace na úpravu 3.np vila Kalinova 572 (kancelář, sklady, šatna dospělí, kabinet…)</t>
  </si>
  <si>
    <t>Revitalizace venkovních prostor střední části areálu Kalinova 121-572</t>
  </si>
  <si>
    <t>Úprava 3.NP vila Kalinova 572</t>
  </si>
  <si>
    <t>Náhrady placené obyvatelstvu</t>
  </si>
  <si>
    <t>Provoz.dotace - město (přísp.zřiz.na provoz)</t>
  </si>
  <si>
    <t>Schválil dne :   17. 9. 2024, Mgr. Ivana Posseltová                                                                                                  Kontaktní telefon:</t>
  </si>
  <si>
    <t>Revitaliace zahrady Kalinova 572 (vč.demolice domku)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</si>
</sst>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</numFmts>
  <fonts count="20" x14ac:knownFonts="1">
    <font>
      <sz val="10"/>
      <name val="Arial"/>
      <charset val="238"/>
    </font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8"/>
      <name val="Arial"/>
      <charset val="238"/>
    </font>
    <font>
      <b/>
      <sz val="12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6"/>
      <name val="Arial"/>
      <family val="2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u/>
      <sz val="16"/>
      <name val="Times New Roman"/>
      <family val="1"/>
      <charset val="238"/>
    </font>
    <font>
      <sz val="16"/>
      <name val="Arial"/>
      <family val="2"/>
      <charset val="238"/>
    </font>
    <font>
      <u/>
      <sz val="16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1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2" fillId="2" borderId="0" xfId="0" applyFont="1" applyFill="1"/>
    <xf numFmtId="0" fontId="2" fillId="2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3" xfId="1" applyNumberFormat="1" applyFont="1" applyFill="1" applyBorder="1"/>
    <xf numFmtId="0" fontId="2" fillId="2" borderId="3" xfId="0" applyFont="1" applyFill="1" applyBorder="1"/>
    <xf numFmtId="0" fontId="3" fillId="2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0" xfId="0" applyFont="1" applyFill="1" applyBorder="1"/>
    <xf numFmtId="0" fontId="2" fillId="2" borderId="7" xfId="0" applyFont="1" applyFill="1" applyBorder="1" applyAlignment="1">
      <alignment vertical="top" wrapText="1"/>
    </xf>
    <xf numFmtId="0" fontId="2" fillId="2" borderId="8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2" fillId="2" borderId="8" xfId="0" applyFont="1" applyFill="1" applyBorder="1"/>
    <xf numFmtId="0" fontId="2" fillId="0" borderId="7" xfId="0" applyFont="1" applyBorder="1" applyAlignment="1">
      <alignment horizontal="justify" vertical="top" wrapText="1"/>
    </xf>
    <xf numFmtId="0" fontId="3" fillId="2" borderId="8" xfId="0" applyFont="1" applyFill="1" applyBorder="1" applyAlignment="1">
      <alignment horizontal="left" vertical="top" wrapText="1"/>
    </xf>
    <xf numFmtId="0" fontId="0" fillId="2" borderId="0" xfId="0" applyFill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left"/>
    </xf>
    <xf numFmtId="3" fontId="2" fillId="2" borderId="0" xfId="0" applyNumberFormat="1" applyFont="1" applyFill="1" applyBorder="1"/>
    <xf numFmtId="0" fontId="9" fillId="2" borderId="3" xfId="0" applyFont="1" applyFill="1" applyBorder="1" applyAlignment="1">
      <alignment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2" borderId="0" xfId="0" applyFont="1" applyFill="1"/>
    <xf numFmtId="0" fontId="11" fillId="2" borderId="0" xfId="0" applyFont="1" applyFill="1"/>
    <xf numFmtId="0" fontId="9" fillId="2" borderId="0" xfId="0" applyFont="1" applyFill="1"/>
    <xf numFmtId="0" fontId="10" fillId="2" borderId="0" xfId="0" applyFont="1" applyFill="1" applyBorder="1"/>
    <xf numFmtId="0" fontId="12" fillId="2" borderId="3" xfId="0" applyFont="1" applyFill="1" applyBorder="1" applyAlignment="1">
      <alignment vertical="top" wrapText="1"/>
    </xf>
    <xf numFmtId="0" fontId="12" fillId="2" borderId="3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justify"/>
    </xf>
    <xf numFmtId="0" fontId="5" fillId="3" borderId="0" xfId="0" applyFont="1" applyFill="1"/>
    <xf numFmtId="0" fontId="0" fillId="3" borderId="0" xfId="0" applyFill="1" applyAlignment="1">
      <alignment horizontal="center"/>
    </xf>
    <xf numFmtId="0" fontId="8" fillId="3" borderId="0" xfId="0" applyFont="1" applyFill="1" applyAlignment="1">
      <alignment horizontal="left" wrapText="1"/>
    </xf>
    <xf numFmtId="0" fontId="10" fillId="4" borderId="9" xfId="0" applyFont="1" applyFill="1" applyBorder="1" applyAlignment="1">
      <alignment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10" xfId="0" applyFont="1" applyFill="1" applyBorder="1" applyAlignment="1">
      <alignment vertical="top" wrapText="1"/>
    </xf>
    <xf numFmtId="0" fontId="10" fillId="4" borderId="10" xfId="0" applyFont="1" applyFill="1" applyBorder="1" applyAlignment="1">
      <alignment horizontal="center" vertical="top" wrapText="1"/>
    </xf>
    <xf numFmtId="0" fontId="10" fillId="4" borderId="10" xfId="0" applyFont="1" applyFill="1" applyBorder="1" applyAlignment="1">
      <alignment horizontal="left" vertical="top" wrapText="1"/>
    </xf>
    <xf numFmtId="0" fontId="10" fillId="4" borderId="6" xfId="0" applyFont="1" applyFill="1" applyBorder="1"/>
    <xf numFmtId="0" fontId="10" fillId="4" borderId="6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justify" vertical="top" wrapText="1"/>
    </xf>
    <xf numFmtId="0" fontId="10" fillId="4" borderId="10" xfId="0" applyFont="1" applyFill="1" applyBorder="1"/>
    <xf numFmtId="0" fontId="2" fillId="3" borderId="7" xfId="0" applyFont="1" applyFill="1" applyBorder="1" applyAlignment="1">
      <alignment horizontal="justify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left" vertical="top" wrapText="1"/>
    </xf>
    <xf numFmtId="0" fontId="13" fillId="2" borderId="0" xfId="0" applyFont="1" applyFill="1"/>
    <xf numFmtId="0" fontId="0" fillId="0" borderId="0" xfId="0" applyAlignment="1"/>
    <xf numFmtId="0" fontId="0" fillId="0" borderId="0" xfId="0" applyAlignment="1">
      <alignment wrapText="1"/>
    </xf>
    <xf numFmtId="0" fontId="10" fillId="4" borderId="10" xfId="0" applyFont="1" applyFill="1" applyBorder="1" applyAlignment="1">
      <alignment horizontal="justify" vertical="top" wrapText="1"/>
    </xf>
    <xf numFmtId="0" fontId="14" fillId="2" borderId="0" xfId="0" applyFont="1" applyFill="1"/>
    <xf numFmtId="0" fontId="15" fillId="2" borderId="0" xfId="0" applyFont="1" applyFill="1" applyBorder="1"/>
    <xf numFmtId="0" fontId="16" fillId="2" borderId="0" xfId="0" applyFont="1" applyFill="1"/>
    <xf numFmtId="0" fontId="18" fillId="2" borderId="0" xfId="0" applyFont="1" applyFill="1" applyBorder="1"/>
    <xf numFmtId="42" fontId="2" fillId="3" borderId="3" xfId="2" applyNumberFormat="1" applyFont="1" applyFill="1" applyBorder="1" applyAlignment="1">
      <alignment horizontal="center" vertical="center" wrapText="1"/>
    </xf>
    <xf numFmtId="44" fontId="2" fillId="3" borderId="3" xfId="2" applyFont="1" applyFill="1" applyBorder="1" applyAlignment="1">
      <alignment horizontal="center" vertical="center" wrapText="1"/>
    </xf>
    <xf numFmtId="42" fontId="2" fillId="4" borderId="3" xfId="2" applyNumberFormat="1" applyFont="1" applyFill="1" applyBorder="1" applyAlignment="1">
      <alignment horizontal="center" vertical="center" wrapText="1"/>
    </xf>
    <xf numFmtId="44" fontId="3" fillId="3" borderId="11" xfId="2" applyFont="1" applyFill="1" applyBorder="1" applyAlignment="1">
      <alignment horizontal="center" vertical="center" wrapText="1"/>
    </xf>
    <xf numFmtId="44" fontId="3" fillId="4" borderId="11" xfId="2" applyFont="1" applyFill="1" applyBorder="1" applyAlignment="1">
      <alignment horizontal="center" vertical="center" wrapText="1"/>
    </xf>
    <xf numFmtId="44" fontId="3" fillId="3" borderId="8" xfId="2" applyFont="1" applyFill="1" applyBorder="1" applyAlignment="1">
      <alignment horizontal="center" vertical="center" wrapText="1"/>
    </xf>
    <xf numFmtId="44" fontId="2" fillId="4" borderId="3" xfId="2" applyFont="1" applyFill="1" applyBorder="1" applyAlignment="1">
      <alignment horizontal="center" vertical="center" wrapText="1"/>
    </xf>
    <xf numFmtId="42" fontId="10" fillId="4" borderId="10" xfId="2" applyNumberFormat="1" applyFont="1" applyFill="1" applyBorder="1" applyAlignment="1">
      <alignment horizontal="center" vertical="center" wrapText="1"/>
    </xf>
    <xf numFmtId="44" fontId="3" fillId="3" borderId="0" xfId="2" applyFont="1" applyFill="1" applyBorder="1" applyAlignment="1">
      <alignment horizontal="center" vertical="center" wrapText="1"/>
    </xf>
    <xf numFmtId="44" fontId="3" fillId="2" borderId="12" xfId="2" applyFont="1" applyFill="1" applyBorder="1" applyAlignment="1">
      <alignment horizontal="center" vertical="center" wrapText="1"/>
    </xf>
    <xf numFmtId="42" fontId="10" fillId="4" borderId="3" xfId="2" applyNumberFormat="1" applyFont="1" applyFill="1" applyBorder="1" applyAlignment="1">
      <alignment horizontal="center" vertical="center" wrapText="1"/>
    </xf>
    <xf numFmtId="42" fontId="10" fillId="4" borderId="6" xfId="2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top" wrapText="1"/>
    </xf>
    <xf numFmtId="0" fontId="10" fillId="4" borderId="10" xfId="1" applyNumberFormat="1" applyFont="1" applyFill="1" applyBorder="1"/>
    <xf numFmtId="0" fontId="10" fillId="4" borderId="10" xfId="0" applyFont="1" applyFill="1" applyBorder="1" applyAlignment="1">
      <alignment horizontal="center"/>
    </xf>
    <xf numFmtId="0" fontId="3" fillId="2" borderId="13" xfId="0" applyFont="1" applyFill="1" applyBorder="1" applyAlignment="1">
      <alignment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left" vertical="top" wrapText="1"/>
    </xf>
    <xf numFmtId="44" fontId="3" fillId="2" borderId="13" xfId="0" applyNumberFormat="1" applyFont="1" applyFill="1" applyBorder="1" applyAlignment="1">
      <alignment horizontal="left" vertical="top" wrapText="1"/>
    </xf>
    <xf numFmtId="0" fontId="2" fillId="2" borderId="3" xfId="1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left"/>
    </xf>
    <xf numFmtId="0" fontId="10" fillId="2" borderId="10" xfId="0" applyFont="1" applyFill="1" applyBorder="1" applyAlignment="1">
      <alignment horizontal="justify" vertical="top" wrapText="1"/>
    </xf>
    <xf numFmtId="44" fontId="10" fillId="3" borderId="10" xfId="2" applyFont="1" applyFill="1" applyBorder="1" applyAlignment="1">
      <alignment horizontal="center" vertical="center" wrapText="1"/>
    </xf>
    <xf numFmtId="44" fontId="10" fillId="4" borderId="10" xfId="2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justify" vertical="top" wrapText="1"/>
    </xf>
    <xf numFmtId="44" fontId="2" fillId="3" borderId="20" xfId="2" applyFont="1" applyFill="1" applyBorder="1" applyAlignment="1">
      <alignment horizontal="center" vertical="center" wrapText="1"/>
    </xf>
    <xf numFmtId="44" fontId="2" fillId="4" borderId="20" xfId="2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20" xfId="0" applyFont="1" applyFill="1" applyBorder="1" applyAlignment="1">
      <alignment horizontal="justify" vertical="center" wrapText="1"/>
    </xf>
    <xf numFmtId="0" fontId="10" fillId="2" borderId="10" xfId="0" applyFont="1" applyFill="1" applyBorder="1" applyAlignment="1">
      <alignment horizontal="justify" vertical="center" wrapText="1"/>
    </xf>
    <xf numFmtId="42" fontId="19" fillId="4" borderId="10" xfId="0" applyNumberFormat="1" applyFont="1" applyFill="1" applyBorder="1" applyAlignment="1">
      <alignment horizontal="center" vertical="center"/>
    </xf>
    <xf numFmtId="42" fontId="3" fillId="4" borderId="3" xfId="2" applyNumberFormat="1" applyFont="1" applyFill="1" applyBorder="1" applyAlignment="1">
      <alignment horizontal="center" vertical="center" wrapText="1"/>
    </xf>
    <xf numFmtId="42" fontId="3" fillId="4" borderId="3" xfId="2" applyNumberFormat="1" applyFont="1" applyFill="1" applyBorder="1" applyAlignment="1" applyProtection="1">
      <alignment horizontal="center" vertical="center" wrapText="1"/>
      <protection locked="0"/>
    </xf>
    <xf numFmtId="42" fontId="3" fillId="4" borderId="10" xfId="2" applyNumberFormat="1" applyFont="1" applyFill="1" applyBorder="1" applyAlignment="1">
      <alignment horizontal="center" vertical="center" wrapText="1"/>
    </xf>
    <xf numFmtId="42" fontId="2" fillId="2" borderId="3" xfId="0" applyNumberFormat="1" applyFont="1" applyFill="1" applyBorder="1" applyAlignment="1">
      <alignment horizontal="center" vertical="center" wrapText="1"/>
    </xf>
    <xf numFmtId="42" fontId="2" fillId="2" borderId="6" xfId="0" applyNumberFormat="1" applyFont="1" applyFill="1" applyBorder="1" applyAlignment="1">
      <alignment horizontal="center" vertical="center" wrapText="1"/>
    </xf>
    <xf numFmtId="42" fontId="2" fillId="2" borderId="8" xfId="0" applyNumberFormat="1" applyFont="1" applyFill="1" applyBorder="1" applyAlignment="1">
      <alignment horizontal="center" vertical="center" wrapText="1"/>
    </xf>
    <xf numFmtId="42" fontId="3" fillId="4" borderId="10" xfId="0" applyNumberFormat="1" applyFont="1" applyFill="1" applyBorder="1" applyAlignment="1">
      <alignment horizontal="center" vertical="center" wrapText="1"/>
    </xf>
    <xf numFmtId="42" fontId="2" fillId="2" borderId="3" xfId="1" applyNumberFormat="1" applyFont="1" applyFill="1" applyBorder="1" applyAlignment="1">
      <alignment horizontal="center"/>
    </xf>
    <xf numFmtId="42" fontId="2" fillId="2" borderId="3" xfId="0" applyNumberFormat="1" applyFont="1" applyFill="1" applyBorder="1" applyAlignment="1">
      <alignment horizontal="center"/>
    </xf>
    <xf numFmtId="42" fontId="2" fillId="2" borderId="3" xfId="0" applyNumberFormat="1" applyFont="1" applyFill="1" applyBorder="1"/>
    <xf numFmtId="42" fontId="3" fillId="4" borderId="9" xfId="0" applyNumberFormat="1" applyFont="1" applyFill="1" applyBorder="1" applyAlignment="1">
      <alignment horizontal="center" vertical="center" wrapText="1"/>
    </xf>
    <xf numFmtId="42" fontId="3" fillId="4" borderId="9" xfId="2" applyNumberFormat="1" applyFont="1" applyFill="1" applyBorder="1" applyAlignment="1" applyProtection="1">
      <alignment horizontal="center" vertical="center" wrapText="1"/>
      <protection locked="0"/>
    </xf>
    <xf numFmtId="42" fontId="3" fillId="4" borderId="9" xfId="2" applyNumberFormat="1" applyFont="1" applyFill="1" applyBorder="1" applyAlignment="1">
      <alignment horizontal="center" vertical="center" wrapText="1"/>
    </xf>
    <xf numFmtId="42" fontId="3" fillId="2" borderId="8" xfId="0" applyNumberFormat="1" applyFont="1" applyFill="1" applyBorder="1" applyAlignment="1">
      <alignment horizontal="center" vertical="center" wrapText="1"/>
    </xf>
    <xf numFmtId="42" fontId="3" fillId="3" borderId="11" xfId="2" applyNumberFormat="1" applyFont="1" applyFill="1" applyBorder="1" applyAlignment="1">
      <alignment horizontal="center" vertical="center" wrapText="1"/>
    </xf>
    <xf numFmtId="42" fontId="3" fillId="4" borderId="11" xfId="2" applyNumberFormat="1" applyFont="1" applyFill="1" applyBorder="1" applyAlignment="1">
      <alignment horizontal="center" vertical="center" wrapText="1"/>
    </xf>
    <xf numFmtId="42" fontId="9" fillId="2" borderId="3" xfId="0" applyNumberFormat="1" applyFont="1" applyFill="1" applyBorder="1" applyAlignment="1">
      <alignment horizontal="center" vertical="center" wrapText="1"/>
    </xf>
    <xf numFmtId="42" fontId="3" fillId="3" borderId="3" xfId="2" applyNumberFormat="1" applyFont="1" applyFill="1" applyBorder="1" applyAlignment="1">
      <alignment horizontal="center" vertical="center" wrapText="1"/>
    </xf>
    <xf numFmtId="42" fontId="2" fillId="3" borderId="7" xfId="2" applyNumberFormat="1" applyFont="1" applyFill="1" applyBorder="1" applyAlignment="1">
      <alignment horizontal="center" vertical="center" wrapText="1"/>
    </xf>
    <xf numFmtId="42" fontId="2" fillId="3" borderId="11" xfId="2" applyNumberFormat="1" applyFont="1" applyFill="1" applyBorder="1" applyAlignment="1">
      <alignment horizontal="center" vertical="center" wrapText="1"/>
    </xf>
    <xf numFmtId="42" fontId="2" fillId="0" borderId="3" xfId="2" applyNumberFormat="1" applyFont="1" applyFill="1" applyBorder="1" applyAlignment="1">
      <alignment horizontal="center" vertical="center" wrapText="1"/>
    </xf>
    <xf numFmtId="42" fontId="19" fillId="4" borderId="6" xfId="0" applyNumberFormat="1" applyFont="1" applyFill="1" applyBorder="1" applyAlignment="1">
      <alignment horizontal="center" vertical="center" wrapText="1"/>
    </xf>
    <xf numFmtId="42" fontId="3" fillId="4" borderId="6" xfId="2" applyNumberFormat="1" applyFont="1" applyFill="1" applyBorder="1" applyAlignment="1">
      <alignment horizontal="center" vertical="center" wrapText="1"/>
    </xf>
    <xf numFmtId="42" fontId="2" fillId="3" borderId="8" xfId="0" applyNumberFormat="1" applyFont="1" applyFill="1" applyBorder="1" applyAlignment="1">
      <alignment horizontal="center" vertical="center" wrapText="1"/>
    </xf>
    <xf numFmtId="42" fontId="3" fillId="3" borderId="8" xfId="2" applyNumberFormat="1" applyFont="1" applyFill="1" applyBorder="1" applyAlignment="1">
      <alignment horizontal="center" vertical="center" wrapText="1"/>
    </xf>
    <xf numFmtId="42" fontId="0" fillId="0" borderId="0" xfId="0" applyNumberFormat="1" applyBorder="1" applyAlignment="1"/>
    <xf numFmtId="42" fontId="0" fillId="2" borderId="0" xfId="0" applyNumberFormat="1" applyFill="1"/>
    <xf numFmtId="42" fontId="2" fillId="2" borderId="0" xfId="0" applyNumberFormat="1" applyFont="1" applyFill="1" applyBorder="1"/>
    <xf numFmtId="0" fontId="2" fillId="3" borderId="0" xfId="0" applyFont="1" applyFill="1" applyBorder="1" applyAlignment="1">
      <alignment horizontal="justify"/>
    </xf>
    <xf numFmtId="0" fontId="0" fillId="0" borderId="0" xfId="0" applyAlignment="1"/>
    <xf numFmtId="0" fontId="6" fillId="2" borderId="15" xfId="0" applyFont="1" applyFill="1" applyBorder="1" applyAlignment="1"/>
    <xf numFmtId="0" fontId="0" fillId="0" borderId="15" xfId="0" applyBorder="1" applyAlignment="1"/>
    <xf numFmtId="0" fontId="16" fillId="2" borderId="0" xfId="0" applyFont="1" applyFill="1" applyAlignment="1">
      <alignment wrapText="1"/>
    </xf>
    <xf numFmtId="0" fontId="17" fillId="0" borderId="0" xfId="0" applyFont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44" fontId="3" fillId="3" borderId="1" xfId="0" applyNumberFormat="1" applyFont="1" applyFill="1" applyBorder="1" applyAlignment="1">
      <alignment vertical="center" wrapText="1"/>
    </xf>
    <xf numFmtId="44" fontId="2" fillId="3" borderId="16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3" fillId="3" borderId="19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justify" vertical="center" wrapText="1"/>
    </xf>
    <xf numFmtId="0" fontId="5" fillId="5" borderId="3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justify" vertical="center" wrapText="1"/>
    </xf>
    <xf numFmtId="0" fontId="5" fillId="6" borderId="3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6"/>
  <sheetViews>
    <sheetView tabSelected="1" zoomScale="75" zoomScaleNormal="7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O16" sqref="O16"/>
    </sheetView>
  </sheetViews>
  <sheetFormatPr defaultRowHeight="12.75" x14ac:dyDescent="0.2"/>
  <cols>
    <col min="1" max="1" width="5.85546875" style="2" customWidth="1"/>
    <col min="2" max="2" width="5.85546875" style="22" customWidth="1"/>
    <col min="3" max="3" width="43" style="3" customWidth="1"/>
    <col min="4" max="5" width="16.28515625" style="3" customWidth="1"/>
    <col min="6" max="10" width="16.28515625" style="2" customWidth="1"/>
    <col min="11" max="16384" width="9.140625" style="2"/>
  </cols>
  <sheetData>
    <row r="1" spans="1:32" ht="34.15" customHeight="1" x14ac:dyDescent="0.3">
      <c r="A1" s="133" t="s">
        <v>49</v>
      </c>
      <c r="B1" s="134"/>
      <c r="C1" s="134"/>
      <c r="D1" s="63"/>
      <c r="E1" s="63"/>
    </row>
    <row r="2" spans="1:32" ht="16.350000000000001" customHeight="1" x14ac:dyDescent="0.3">
      <c r="A2" s="1"/>
    </row>
    <row r="3" spans="1:32" ht="21.2" customHeight="1" thickBot="1" x14ac:dyDescent="0.35">
      <c r="A3" s="45" t="s">
        <v>62</v>
      </c>
      <c r="B3" s="46"/>
      <c r="C3" s="47"/>
      <c r="D3" s="47"/>
      <c r="E3" s="47"/>
      <c r="I3" s="61"/>
    </row>
    <row r="4" spans="1:32" s="6" customFormat="1" ht="0.75" customHeight="1" thickBot="1" x14ac:dyDescent="0.3">
      <c r="A4" s="4"/>
      <c r="B4" s="23"/>
      <c r="C4" s="5"/>
      <c r="D4" s="5"/>
      <c r="E4" s="5"/>
      <c r="F4" s="137" t="s">
        <v>57</v>
      </c>
      <c r="G4" s="135" t="s">
        <v>58</v>
      </c>
      <c r="H4" s="135" t="s">
        <v>51</v>
      </c>
      <c r="I4" s="135" t="s">
        <v>54</v>
      </c>
      <c r="J4" s="135" t="s">
        <v>59</v>
      </c>
    </row>
    <row r="5" spans="1:32" s="6" customFormat="1" ht="34.700000000000003" customHeight="1" thickBot="1" x14ac:dyDescent="0.3">
      <c r="A5" s="85" t="s">
        <v>0</v>
      </c>
      <c r="B5" s="86" t="s">
        <v>1</v>
      </c>
      <c r="C5" s="87" t="s">
        <v>2</v>
      </c>
      <c r="D5" s="82" t="s">
        <v>55</v>
      </c>
      <c r="E5" s="88" t="s">
        <v>56</v>
      </c>
      <c r="F5" s="138"/>
      <c r="G5" s="136"/>
      <c r="H5" s="136"/>
      <c r="I5" s="136"/>
      <c r="J5" s="136"/>
    </row>
    <row r="6" spans="1:32" s="37" customFormat="1" ht="15.75" x14ac:dyDescent="0.25">
      <c r="A6" s="83">
        <v>691</v>
      </c>
      <c r="B6" s="84"/>
      <c r="C6" s="57" t="s">
        <v>32</v>
      </c>
      <c r="D6" s="100">
        <f>SUM(D7:D11)</f>
        <v>4996000</v>
      </c>
      <c r="E6" s="100">
        <f>SUM(E7:E11)</f>
        <v>4267187</v>
      </c>
      <c r="F6" s="101">
        <f>F7+F8+F9+F10+F11</f>
        <v>4626000</v>
      </c>
      <c r="G6" s="101">
        <f>G7+G8+G9+G10+G11</f>
        <v>1945188</v>
      </c>
      <c r="H6" s="102">
        <f>H7+H8+H9+H10+H11</f>
        <v>4747000</v>
      </c>
      <c r="I6" s="103">
        <f>I7+I8+I9+I10+I11</f>
        <v>4887300</v>
      </c>
      <c r="J6" s="103">
        <f>J7+J8+J9+J10+J11</f>
        <v>4913000</v>
      </c>
      <c r="K6" s="38"/>
      <c r="L6" s="38"/>
      <c r="M6" s="38"/>
    </row>
    <row r="7" spans="1:32" s="6" customFormat="1" ht="17.649999999999999" customHeight="1" x14ac:dyDescent="0.25">
      <c r="A7" s="7"/>
      <c r="B7" s="26">
        <v>4121</v>
      </c>
      <c r="C7" s="8" t="s">
        <v>94</v>
      </c>
      <c r="D7" s="104">
        <v>4996000</v>
      </c>
      <c r="E7" s="104">
        <v>4267187</v>
      </c>
      <c r="F7" s="69">
        <v>4626000</v>
      </c>
      <c r="G7" s="69">
        <v>1945188</v>
      </c>
      <c r="H7" s="71">
        <v>4747000</v>
      </c>
      <c r="I7" s="69">
        <v>4887300</v>
      </c>
      <c r="J7" s="69">
        <v>4913000</v>
      </c>
    </row>
    <row r="8" spans="1:32" s="6" customFormat="1" ht="15.75" x14ac:dyDescent="0.25">
      <c r="A8" s="7"/>
      <c r="B8" s="26"/>
      <c r="C8" s="8"/>
      <c r="D8" s="104"/>
      <c r="E8" s="104"/>
      <c r="F8" s="69"/>
      <c r="G8" s="69"/>
      <c r="H8" s="71"/>
      <c r="I8" s="69"/>
      <c r="J8" s="69"/>
      <c r="K8" s="39"/>
      <c r="L8" s="39"/>
      <c r="M8" s="39"/>
    </row>
    <row r="9" spans="1:32" s="6" customFormat="1" ht="15.75" x14ac:dyDescent="0.25">
      <c r="A9" s="7"/>
      <c r="B9" s="26"/>
      <c r="C9" s="8" t="s">
        <v>42</v>
      </c>
      <c r="D9" s="104"/>
      <c r="E9" s="104"/>
      <c r="F9" s="69"/>
      <c r="G9" s="69"/>
      <c r="H9" s="71"/>
      <c r="I9" s="69"/>
      <c r="J9" s="69"/>
    </row>
    <row r="10" spans="1:32" s="6" customFormat="1" ht="15.75" x14ac:dyDescent="0.25">
      <c r="A10" s="7"/>
      <c r="B10" s="26"/>
      <c r="C10" s="8"/>
      <c r="D10" s="104"/>
      <c r="E10" s="104"/>
      <c r="F10" s="69"/>
      <c r="G10" s="69"/>
      <c r="H10" s="71"/>
      <c r="I10" s="69"/>
      <c r="J10" s="69"/>
    </row>
    <row r="11" spans="1:32" s="6" customFormat="1" ht="15.75" x14ac:dyDescent="0.25">
      <c r="A11" s="13"/>
      <c r="B11" s="27"/>
      <c r="C11" s="14"/>
      <c r="D11" s="105"/>
      <c r="E11" s="105"/>
      <c r="F11" s="69"/>
      <c r="G11" s="69"/>
      <c r="H11" s="71"/>
      <c r="I11" s="69"/>
      <c r="J11" s="69"/>
    </row>
    <row r="12" spans="1:32" s="6" customFormat="1" ht="16.350000000000001" customHeight="1" x14ac:dyDescent="0.25">
      <c r="A12" s="16"/>
      <c r="B12" s="28"/>
      <c r="C12" s="17"/>
      <c r="D12" s="106"/>
      <c r="E12" s="106"/>
      <c r="F12" s="69"/>
      <c r="G12" s="69"/>
      <c r="H12" s="71"/>
      <c r="I12" s="69"/>
      <c r="J12" s="69"/>
    </row>
    <row r="13" spans="1:32" s="37" customFormat="1" ht="15.75" x14ac:dyDescent="0.25">
      <c r="A13" s="51"/>
      <c r="B13" s="52"/>
      <c r="C13" s="53" t="s">
        <v>33</v>
      </c>
      <c r="D13" s="107">
        <f>SUM(D14:D22)</f>
        <v>3269700</v>
      </c>
      <c r="E13" s="107">
        <f>SUM(E14:E22)</f>
        <v>3197896</v>
      </c>
      <c r="F13" s="103">
        <f>F14+F15+F16+F17+F20+F21+F22</f>
        <v>2927700</v>
      </c>
      <c r="G13" s="103">
        <f>G14+G15+G16+G17+G20+G21+G22</f>
        <v>2092322</v>
      </c>
      <c r="H13" s="103">
        <f>H14+H15+H16+H17+H20+H21+H22</f>
        <v>2867900</v>
      </c>
      <c r="I13" s="103">
        <f>I14+I15+I16+I17+I20+I21+I22</f>
        <v>2879900</v>
      </c>
      <c r="J13" s="103">
        <f>J14+J15+J16+J17+J20+J21+J22</f>
        <v>2867900</v>
      </c>
      <c r="K13" s="38"/>
      <c r="L13" s="38"/>
      <c r="M13" s="38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32" s="6" customFormat="1" ht="15.75" x14ac:dyDescent="0.25">
      <c r="A14" s="89">
        <v>601</v>
      </c>
      <c r="B14" s="25"/>
      <c r="C14" s="10" t="s">
        <v>38</v>
      </c>
      <c r="D14" s="108">
        <v>2200000</v>
      </c>
      <c r="E14" s="109">
        <v>1983441</v>
      </c>
      <c r="F14" s="110">
        <v>2000000</v>
      </c>
      <c r="G14" s="69">
        <v>1221488</v>
      </c>
      <c r="H14" s="71">
        <v>2000000</v>
      </c>
      <c r="I14" s="69">
        <v>2000000</v>
      </c>
      <c r="J14" s="69">
        <v>2000000</v>
      </c>
    </row>
    <row r="15" spans="1:32" s="6" customFormat="1" ht="15.75" x14ac:dyDescent="0.25">
      <c r="A15" s="89">
        <v>602</v>
      </c>
      <c r="B15" s="25"/>
      <c r="C15" s="10" t="s">
        <v>63</v>
      </c>
      <c r="D15" s="108">
        <v>840000</v>
      </c>
      <c r="E15" s="109">
        <v>900700</v>
      </c>
      <c r="F15" s="110">
        <v>900000</v>
      </c>
      <c r="G15" s="69">
        <v>645805</v>
      </c>
      <c r="H15" s="71">
        <v>840000</v>
      </c>
      <c r="I15" s="69">
        <v>840000</v>
      </c>
      <c r="J15" s="69">
        <v>840000</v>
      </c>
    </row>
    <row r="16" spans="1:32" s="6" customFormat="1" ht="15.75" x14ac:dyDescent="0.25">
      <c r="A16" s="89">
        <v>648</v>
      </c>
      <c r="B16" s="25"/>
      <c r="C16" s="10" t="s">
        <v>64</v>
      </c>
      <c r="D16" s="108">
        <v>200000</v>
      </c>
      <c r="E16" s="109">
        <v>141092</v>
      </c>
      <c r="F16" s="110">
        <v>0</v>
      </c>
      <c r="G16" s="69">
        <v>198042</v>
      </c>
      <c r="H16" s="71"/>
      <c r="I16" s="69"/>
      <c r="J16" s="69"/>
    </row>
    <row r="17" spans="1:32" s="6" customFormat="1" ht="15.75" x14ac:dyDescent="0.25">
      <c r="A17" s="89">
        <v>648</v>
      </c>
      <c r="B17" s="25"/>
      <c r="C17" s="10" t="s">
        <v>65</v>
      </c>
      <c r="D17" s="108">
        <v>0</v>
      </c>
      <c r="E17" s="109">
        <v>4000</v>
      </c>
      <c r="F17" s="110">
        <v>0</v>
      </c>
      <c r="G17" s="69">
        <v>6000</v>
      </c>
      <c r="H17" s="71"/>
      <c r="I17" s="69"/>
      <c r="J17" s="69"/>
    </row>
    <row r="18" spans="1:32" s="6" customFormat="1" ht="15.75" x14ac:dyDescent="0.25">
      <c r="A18" s="89">
        <v>648</v>
      </c>
      <c r="B18" s="25"/>
      <c r="C18" s="10" t="s">
        <v>80</v>
      </c>
      <c r="D18" s="108">
        <v>0</v>
      </c>
      <c r="E18" s="109">
        <v>101210</v>
      </c>
      <c r="F18" s="110">
        <v>0</v>
      </c>
      <c r="G18" s="69"/>
      <c r="H18" s="71"/>
      <c r="I18" s="69"/>
      <c r="J18" s="69"/>
    </row>
    <row r="19" spans="1:32" s="6" customFormat="1" ht="15.75" x14ac:dyDescent="0.25">
      <c r="A19" s="89">
        <v>648</v>
      </c>
      <c r="B19" s="25"/>
      <c r="C19" s="10" t="s">
        <v>81</v>
      </c>
      <c r="D19" s="108">
        <v>0</v>
      </c>
      <c r="E19" s="109">
        <v>21720</v>
      </c>
      <c r="F19" s="110">
        <v>0</v>
      </c>
      <c r="G19" s="69"/>
      <c r="H19" s="71"/>
      <c r="I19" s="69"/>
      <c r="J19" s="69"/>
    </row>
    <row r="20" spans="1:32" s="6" customFormat="1" ht="15.75" x14ac:dyDescent="0.25">
      <c r="A20" s="89">
        <v>649</v>
      </c>
      <c r="B20" s="25"/>
      <c r="C20" s="10" t="s">
        <v>45</v>
      </c>
      <c r="D20" s="108">
        <v>15000</v>
      </c>
      <c r="E20" s="109">
        <v>30950</v>
      </c>
      <c r="F20" s="110">
        <v>13000</v>
      </c>
      <c r="G20" s="69">
        <v>13400</v>
      </c>
      <c r="H20" s="71">
        <v>13000</v>
      </c>
      <c r="I20" s="69">
        <v>25000</v>
      </c>
      <c r="J20" s="69">
        <v>13000</v>
      </c>
    </row>
    <row r="21" spans="1:32" s="6" customFormat="1" ht="15.75" x14ac:dyDescent="0.25">
      <c r="A21" s="89">
        <v>662</v>
      </c>
      <c r="B21" s="25"/>
      <c r="C21" s="10" t="s">
        <v>31</v>
      </c>
      <c r="D21" s="108">
        <v>300</v>
      </c>
      <c r="E21" s="109">
        <v>395</v>
      </c>
      <c r="F21" s="110">
        <v>300</v>
      </c>
      <c r="G21" s="69">
        <v>393</v>
      </c>
      <c r="H21" s="71">
        <v>500</v>
      </c>
      <c r="I21" s="69">
        <v>500</v>
      </c>
      <c r="J21" s="69">
        <v>500</v>
      </c>
    </row>
    <row r="22" spans="1:32" s="37" customFormat="1" ht="15.75" x14ac:dyDescent="0.25">
      <c r="A22" s="89">
        <v>672</v>
      </c>
      <c r="B22" s="25"/>
      <c r="C22" s="10" t="s">
        <v>66</v>
      </c>
      <c r="D22" s="108">
        <v>14400</v>
      </c>
      <c r="E22" s="109">
        <v>14388</v>
      </c>
      <c r="F22" s="110">
        <v>14400</v>
      </c>
      <c r="G22" s="69">
        <v>7194</v>
      </c>
      <c r="H22" s="71">
        <v>14400</v>
      </c>
      <c r="I22" s="69">
        <v>14400</v>
      </c>
      <c r="J22" s="69">
        <v>14400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32" s="6" customFormat="1" ht="17.649999999999999" customHeight="1" x14ac:dyDescent="0.25">
      <c r="A23" s="48"/>
      <c r="B23" s="49"/>
      <c r="C23" s="50" t="s">
        <v>28</v>
      </c>
      <c r="D23" s="111">
        <f t="shared" ref="D23:J23" si="0">D6+D13</f>
        <v>8265700</v>
      </c>
      <c r="E23" s="111">
        <f t="shared" si="0"/>
        <v>7465083</v>
      </c>
      <c r="F23" s="112">
        <f t="shared" si="0"/>
        <v>7553700</v>
      </c>
      <c r="G23" s="113">
        <f t="shared" si="0"/>
        <v>4037510</v>
      </c>
      <c r="H23" s="113">
        <f t="shared" si="0"/>
        <v>7614900</v>
      </c>
      <c r="I23" s="113">
        <f t="shared" si="0"/>
        <v>7767200</v>
      </c>
      <c r="J23" s="113">
        <f t="shared" si="0"/>
        <v>7780900</v>
      </c>
    </row>
    <row r="24" spans="1:32" s="6" customFormat="1" ht="15.75" x14ac:dyDescent="0.25">
      <c r="A24" s="18"/>
      <c r="B24" s="29"/>
      <c r="C24" s="21"/>
      <c r="D24" s="114"/>
      <c r="E24" s="114"/>
      <c r="F24" s="115"/>
      <c r="G24" s="115"/>
      <c r="H24" s="116"/>
      <c r="I24" s="115"/>
      <c r="J24" s="115"/>
    </row>
    <row r="25" spans="1:32" s="6" customFormat="1" ht="15.75" x14ac:dyDescent="0.25">
      <c r="A25" s="27">
        <v>501</v>
      </c>
      <c r="B25" s="27">
        <v>5131</v>
      </c>
      <c r="C25" s="14" t="s">
        <v>43</v>
      </c>
      <c r="D25" s="105">
        <v>2200000</v>
      </c>
      <c r="E25" s="105">
        <v>1983440</v>
      </c>
      <c r="F25" s="69">
        <v>2000000</v>
      </c>
      <c r="G25" s="69">
        <v>1082918</v>
      </c>
      <c r="H25" s="71">
        <v>2000000</v>
      </c>
      <c r="I25" s="69">
        <v>2000000</v>
      </c>
      <c r="J25" s="69">
        <v>2000000</v>
      </c>
    </row>
    <row r="26" spans="1:32" s="6" customFormat="1" ht="15.75" x14ac:dyDescent="0.25">
      <c r="A26" s="27">
        <v>501</v>
      </c>
      <c r="B26" s="27">
        <v>5132</v>
      </c>
      <c r="C26" s="14" t="s">
        <v>74</v>
      </c>
      <c r="D26" s="104">
        <v>27000</v>
      </c>
      <c r="E26" s="104">
        <v>23811</v>
      </c>
      <c r="F26" s="69">
        <v>27000</v>
      </c>
      <c r="G26" s="69">
        <v>8672</v>
      </c>
      <c r="H26" s="71">
        <v>29000</v>
      </c>
      <c r="I26" s="69">
        <v>29000</v>
      </c>
      <c r="J26" s="69">
        <v>32000</v>
      </c>
    </row>
    <row r="27" spans="1:32" s="6" customFormat="1" ht="15.75" x14ac:dyDescent="0.25">
      <c r="A27" s="27">
        <v>501</v>
      </c>
      <c r="B27" s="27">
        <v>5133</v>
      </c>
      <c r="C27" s="14" t="s">
        <v>69</v>
      </c>
      <c r="D27" s="104">
        <v>5000</v>
      </c>
      <c r="E27" s="104">
        <v>4800</v>
      </c>
      <c r="F27" s="69">
        <v>5000</v>
      </c>
      <c r="G27" s="69">
        <v>47</v>
      </c>
      <c r="H27" s="71">
        <v>5000</v>
      </c>
      <c r="I27" s="69">
        <v>5000</v>
      </c>
      <c r="J27" s="69">
        <v>5000</v>
      </c>
    </row>
    <row r="28" spans="1:32" s="6" customFormat="1" ht="15.75" x14ac:dyDescent="0.25">
      <c r="A28" s="26">
        <v>501</v>
      </c>
      <c r="B28" s="26">
        <v>5134</v>
      </c>
      <c r="C28" s="8" t="s">
        <v>3</v>
      </c>
      <c r="D28" s="104">
        <v>40000</v>
      </c>
      <c r="E28" s="104">
        <v>6815</v>
      </c>
      <c r="F28" s="69">
        <v>40000</v>
      </c>
      <c r="G28" s="69">
        <v>7995</v>
      </c>
      <c r="H28" s="71">
        <v>40000</v>
      </c>
      <c r="I28" s="69">
        <v>40000</v>
      </c>
      <c r="J28" s="69">
        <v>40000</v>
      </c>
      <c r="K28" s="38"/>
      <c r="L28" s="38"/>
      <c r="M28" s="38"/>
    </row>
    <row r="29" spans="1:32" s="6" customFormat="1" ht="15.75" x14ac:dyDescent="0.25">
      <c r="A29" s="26">
        <v>501</v>
      </c>
      <c r="B29" s="26">
        <v>5136</v>
      </c>
      <c r="C29" s="8" t="s">
        <v>5</v>
      </c>
      <c r="D29" s="104">
        <v>150000</v>
      </c>
      <c r="E29" s="104">
        <v>174652</v>
      </c>
      <c r="F29" s="69">
        <v>150000</v>
      </c>
      <c r="G29" s="69">
        <v>16339</v>
      </c>
      <c r="H29" s="71">
        <v>150000</v>
      </c>
      <c r="I29" s="69">
        <v>160000</v>
      </c>
      <c r="J29" s="69">
        <v>170000</v>
      </c>
    </row>
    <row r="30" spans="1:32" s="6" customFormat="1" ht="15.75" x14ac:dyDescent="0.25">
      <c r="A30" s="26">
        <v>501</v>
      </c>
      <c r="B30" s="26">
        <v>5137</v>
      </c>
      <c r="C30" s="8" t="s">
        <v>6</v>
      </c>
      <c r="D30" s="104">
        <v>180000</v>
      </c>
      <c r="E30" s="104">
        <v>61420</v>
      </c>
      <c r="F30" s="69">
        <v>180000</v>
      </c>
      <c r="G30" s="69">
        <v>4715</v>
      </c>
      <c r="H30" s="71">
        <v>180000</v>
      </c>
      <c r="I30" s="69">
        <v>180000</v>
      </c>
      <c r="J30" s="69">
        <v>180000</v>
      </c>
    </row>
    <row r="31" spans="1:32" s="6" customFormat="1" ht="15.75" x14ac:dyDescent="0.25">
      <c r="A31" s="26">
        <v>501</v>
      </c>
      <c r="B31" s="26">
        <v>5139</v>
      </c>
      <c r="C31" s="8" t="s">
        <v>7</v>
      </c>
      <c r="D31" s="104">
        <v>512000</v>
      </c>
      <c r="E31" s="104">
        <v>539169</v>
      </c>
      <c r="F31" s="69">
        <v>512000</v>
      </c>
      <c r="G31" s="69">
        <v>215090</v>
      </c>
      <c r="H31" s="71">
        <v>540000</v>
      </c>
      <c r="I31" s="69">
        <v>550000</v>
      </c>
      <c r="J31" s="69">
        <v>550000</v>
      </c>
    </row>
    <row r="32" spans="1:32" s="6" customFormat="1" ht="15.75" x14ac:dyDescent="0.25">
      <c r="A32" s="34"/>
      <c r="B32" s="35"/>
      <c r="C32" s="36"/>
      <c r="D32" s="117"/>
      <c r="E32" s="117"/>
      <c r="F32" s="118"/>
      <c r="G32" s="118"/>
      <c r="H32" s="71"/>
      <c r="I32" s="118"/>
      <c r="J32" s="118"/>
    </row>
    <row r="33" spans="1:10" s="6" customFormat="1" ht="15.75" x14ac:dyDescent="0.25">
      <c r="A33" s="7">
        <v>502</v>
      </c>
      <c r="B33" s="26">
        <v>5151</v>
      </c>
      <c r="C33" s="8" t="s">
        <v>8</v>
      </c>
      <c r="D33" s="104">
        <v>255000</v>
      </c>
      <c r="E33" s="104">
        <v>330117</v>
      </c>
      <c r="F33" s="69">
        <v>300000</v>
      </c>
      <c r="G33" s="119">
        <v>158196</v>
      </c>
      <c r="H33" s="71">
        <v>350000</v>
      </c>
      <c r="I33" s="120">
        <v>380000</v>
      </c>
      <c r="J33" s="69">
        <v>380000</v>
      </c>
    </row>
    <row r="34" spans="1:10" s="6" customFormat="1" ht="15.75" x14ac:dyDescent="0.25">
      <c r="A34" s="7">
        <v>502</v>
      </c>
      <c r="B34" s="26">
        <v>5152</v>
      </c>
      <c r="C34" s="8" t="s">
        <v>37</v>
      </c>
      <c r="D34" s="104">
        <v>432000</v>
      </c>
      <c r="E34" s="104">
        <v>425040</v>
      </c>
      <c r="F34" s="69">
        <v>432000</v>
      </c>
      <c r="G34" s="119">
        <v>176400</v>
      </c>
      <c r="H34" s="71">
        <v>432000</v>
      </c>
      <c r="I34" s="120">
        <v>432000</v>
      </c>
      <c r="J34" s="69">
        <v>432000</v>
      </c>
    </row>
    <row r="35" spans="1:10" s="6" customFormat="1" ht="15.75" x14ac:dyDescent="0.25">
      <c r="A35" s="7">
        <v>502</v>
      </c>
      <c r="B35" s="26">
        <v>5153</v>
      </c>
      <c r="C35" s="8" t="s">
        <v>9</v>
      </c>
      <c r="D35" s="104">
        <v>1100000</v>
      </c>
      <c r="E35" s="104">
        <v>532125</v>
      </c>
      <c r="F35" s="69">
        <v>800000</v>
      </c>
      <c r="G35" s="119">
        <v>315700</v>
      </c>
      <c r="H35" s="71">
        <v>825000</v>
      </c>
      <c r="I35" s="120">
        <v>825000</v>
      </c>
      <c r="J35" s="69">
        <v>825000</v>
      </c>
    </row>
    <row r="36" spans="1:10" s="6" customFormat="1" ht="15.75" x14ac:dyDescent="0.25">
      <c r="A36" s="7">
        <v>502</v>
      </c>
      <c r="B36" s="26">
        <v>5154</v>
      </c>
      <c r="C36" s="8" t="s">
        <v>10</v>
      </c>
      <c r="D36" s="104">
        <v>510000</v>
      </c>
      <c r="E36" s="104">
        <v>349062</v>
      </c>
      <c r="F36" s="69">
        <v>450000</v>
      </c>
      <c r="G36" s="119">
        <v>221560</v>
      </c>
      <c r="H36" s="71">
        <v>461000</v>
      </c>
      <c r="I36" s="120">
        <v>461000</v>
      </c>
      <c r="J36" s="69">
        <v>461000</v>
      </c>
    </row>
    <row r="37" spans="1:10" s="6" customFormat="1" ht="15.75" x14ac:dyDescent="0.25">
      <c r="A37" s="7">
        <v>502</v>
      </c>
      <c r="B37" s="26">
        <v>5156</v>
      </c>
      <c r="C37" s="8" t="s">
        <v>11</v>
      </c>
      <c r="D37" s="104">
        <v>20000</v>
      </c>
      <c r="E37" s="104">
        <v>15037</v>
      </c>
      <c r="F37" s="69">
        <v>20000</v>
      </c>
      <c r="G37" s="119">
        <v>9622</v>
      </c>
      <c r="H37" s="71">
        <v>20000</v>
      </c>
      <c r="I37" s="120">
        <v>20000</v>
      </c>
      <c r="J37" s="69">
        <v>20000</v>
      </c>
    </row>
    <row r="38" spans="1:10" s="6" customFormat="1" ht="15.75" x14ac:dyDescent="0.25">
      <c r="A38" s="7">
        <v>511</v>
      </c>
      <c r="B38" s="26">
        <v>5171</v>
      </c>
      <c r="C38" s="8" t="s">
        <v>12</v>
      </c>
      <c r="D38" s="104">
        <v>119900</v>
      </c>
      <c r="E38" s="104">
        <v>214588</v>
      </c>
      <c r="F38" s="69">
        <v>120500</v>
      </c>
      <c r="G38" s="119">
        <v>107093</v>
      </c>
      <c r="H38" s="71">
        <v>120400</v>
      </c>
      <c r="I38" s="120">
        <v>119800</v>
      </c>
      <c r="J38" s="69">
        <v>120500</v>
      </c>
    </row>
    <row r="39" spans="1:10" s="6" customFormat="1" ht="15.75" x14ac:dyDescent="0.25">
      <c r="A39" s="7">
        <v>512</v>
      </c>
      <c r="B39" s="26">
        <v>5173</v>
      </c>
      <c r="C39" s="8" t="s">
        <v>13</v>
      </c>
      <c r="D39" s="104">
        <v>15000</v>
      </c>
      <c r="E39" s="104">
        <v>13305</v>
      </c>
      <c r="F39" s="69">
        <v>15000</v>
      </c>
      <c r="G39" s="119">
        <v>9632</v>
      </c>
      <c r="H39" s="71">
        <v>15000</v>
      </c>
      <c r="I39" s="120">
        <v>15000</v>
      </c>
      <c r="J39" s="69">
        <v>15000</v>
      </c>
    </row>
    <row r="40" spans="1:10" s="6" customFormat="1" ht="15.75" x14ac:dyDescent="0.25">
      <c r="A40" s="7">
        <v>513</v>
      </c>
      <c r="B40" s="26">
        <v>5175</v>
      </c>
      <c r="C40" s="8" t="s">
        <v>14</v>
      </c>
      <c r="D40" s="104">
        <v>10000</v>
      </c>
      <c r="E40" s="104">
        <v>19004</v>
      </c>
      <c r="F40" s="69">
        <v>8000</v>
      </c>
      <c r="G40" s="69">
        <v>2967</v>
      </c>
      <c r="H40" s="71">
        <v>8000</v>
      </c>
      <c r="I40" s="69">
        <v>8000</v>
      </c>
      <c r="J40" s="69">
        <v>8000</v>
      </c>
    </row>
    <row r="41" spans="1:10" s="6" customFormat="1" ht="15.75" x14ac:dyDescent="0.25">
      <c r="A41" s="7">
        <v>518</v>
      </c>
      <c r="B41" s="26">
        <v>5161</v>
      </c>
      <c r="C41" s="8" t="s">
        <v>15</v>
      </c>
      <c r="D41" s="104">
        <v>2000</v>
      </c>
      <c r="E41" s="104">
        <v>199</v>
      </c>
      <c r="F41" s="69">
        <v>2000</v>
      </c>
      <c r="G41" s="69">
        <v>457</v>
      </c>
      <c r="H41" s="71">
        <v>1000</v>
      </c>
      <c r="I41" s="69">
        <v>1000</v>
      </c>
      <c r="J41" s="69">
        <v>1000</v>
      </c>
    </row>
    <row r="42" spans="1:10" s="6" customFormat="1" ht="15.75" x14ac:dyDescent="0.25">
      <c r="A42" s="7">
        <v>518</v>
      </c>
      <c r="B42" s="26">
        <v>5162</v>
      </c>
      <c r="C42" s="8" t="s">
        <v>16</v>
      </c>
      <c r="D42" s="104">
        <v>60000</v>
      </c>
      <c r="E42" s="104">
        <v>70009</v>
      </c>
      <c r="F42" s="69">
        <v>66000</v>
      </c>
      <c r="G42" s="69">
        <v>27221</v>
      </c>
      <c r="H42" s="71">
        <v>60000</v>
      </c>
      <c r="I42" s="69">
        <v>57000</v>
      </c>
      <c r="J42" s="69">
        <v>57000</v>
      </c>
    </row>
    <row r="43" spans="1:10" s="6" customFormat="1" ht="15.75" x14ac:dyDescent="0.25">
      <c r="A43" s="7">
        <v>549</v>
      </c>
      <c r="B43" s="26">
        <v>5163</v>
      </c>
      <c r="C43" s="8" t="s">
        <v>36</v>
      </c>
      <c r="D43" s="104">
        <v>26300</v>
      </c>
      <c r="E43" s="104">
        <v>22188</v>
      </c>
      <c r="F43" s="69">
        <v>26300</v>
      </c>
      <c r="G43" s="69">
        <v>10866</v>
      </c>
      <c r="H43" s="71">
        <v>25500</v>
      </c>
      <c r="I43" s="69">
        <v>25500</v>
      </c>
      <c r="J43" s="69">
        <v>25500</v>
      </c>
    </row>
    <row r="44" spans="1:10" s="6" customFormat="1" ht="15.75" x14ac:dyDescent="0.25">
      <c r="A44" s="7">
        <v>518</v>
      </c>
      <c r="B44" s="26">
        <v>5164</v>
      </c>
      <c r="C44" s="8" t="s">
        <v>67</v>
      </c>
      <c r="D44" s="104">
        <v>84000</v>
      </c>
      <c r="E44" s="104">
        <v>84000</v>
      </c>
      <c r="F44" s="69">
        <v>56000</v>
      </c>
      <c r="G44" s="69">
        <v>14000</v>
      </c>
      <c r="H44" s="71">
        <v>0</v>
      </c>
      <c r="I44" s="69">
        <v>0</v>
      </c>
      <c r="J44" s="69"/>
    </row>
    <row r="45" spans="1:10" s="6" customFormat="1" ht="15.75" x14ac:dyDescent="0.25">
      <c r="A45" s="7">
        <v>518</v>
      </c>
      <c r="B45" s="26">
        <v>5168</v>
      </c>
      <c r="C45" s="8" t="s">
        <v>18</v>
      </c>
      <c r="D45" s="104">
        <v>55000</v>
      </c>
      <c r="E45" s="104">
        <v>56197</v>
      </c>
      <c r="F45" s="69">
        <v>85000</v>
      </c>
      <c r="G45" s="69">
        <v>38522</v>
      </c>
      <c r="H45" s="71">
        <v>85000</v>
      </c>
      <c r="I45" s="69">
        <v>85000</v>
      </c>
      <c r="J45" s="69">
        <v>85000</v>
      </c>
    </row>
    <row r="46" spans="1:10" s="6" customFormat="1" ht="15.75" x14ac:dyDescent="0.25">
      <c r="A46" s="7">
        <v>518</v>
      </c>
      <c r="B46" s="26">
        <v>5169</v>
      </c>
      <c r="C46" s="8" t="s">
        <v>19</v>
      </c>
      <c r="D46" s="104">
        <v>564000</v>
      </c>
      <c r="E46" s="104">
        <v>776730</v>
      </c>
      <c r="F46" s="69">
        <v>564000</v>
      </c>
      <c r="G46" s="69">
        <v>368577</v>
      </c>
      <c r="H46" s="71">
        <v>695000</v>
      </c>
      <c r="I46" s="69">
        <v>660000</v>
      </c>
      <c r="J46" s="69">
        <v>660000</v>
      </c>
    </row>
    <row r="47" spans="1:10" s="6" customFormat="1" ht="15.75" x14ac:dyDescent="0.25">
      <c r="A47" s="7">
        <v>518</v>
      </c>
      <c r="B47" s="26">
        <v>5172</v>
      </c>
      <c r="C47" s="8" t="s">
        <v>20</v>
      </c>
      <c r="D47" s="104">
        <v>10000</v>
      </c>
      <c r="E47" s="104">
        <v>0</v>
      </c>
      <c r="F47" s="69">
        <v>0</v>
      </c>
      <c r="G47" s="69">
        <v>47466</v>
      </c>
      <c r="H47" s="71">
        <v>0</v>
      </c>
      <c r="I47" s="69">
        <v>0</v>
      </c>
      <c r="J47" s="69"/>
    </row>
    <row r="48" spans="1:10" s="6" customFormat="1" ht="15.75" x14ac:dyDescent="0.25">
      <c r="A48" s="34"/>
      <c r="B48" s="35"/>
      <c r="C48" s="36"/>
      <c r="D48" s="117"/>
      <c r="E48" s="117"/>
      <c r="F48" s="118"/>
      <c r="G48" s="118"/>
      <c r="H48" s="71"/>
      <c r="I48" s="118"/>
      <c r="J48" s="118"/>
    </row>
    <row r="49" spans="1:10" s="6" customFormat="1" ht="15.75" x14ac:dyDescent="0.25">
      <c r="A49" s="26">
        <v>521</v>
      </c>
      <c r="B49" s="26">
        <v>5011</v>
      </c>
      <c r="C49" s="8" t="s">
        <v>21</v>
      </c>
      <c r="D49" s="121">
        <v>624000</v>
      </c>
      <c r="E49" s="104">
        <v>725210</v>
      </c>
      <c r="F49" s="69">
        <v>710000</v>
      </c>
      <c r="G49" s="69">
        <v>252762</v>
      </c>
      <c r="H49" s="71">
        <v>681000</v>
      </c>
      <c r="I49" s="69">
        <v>749000</v>
      </c>
      <c r="J49" s="69">
        <v>749000</v>
      </c>
    </row>
    <row r="50" spans="1:10" s="6" customFormat="1" ht="15.75" x14ac:dyDescent="0.25">
      <c r="A50" s="26">
        <v>521</v>
      </c>
      <c r="B50" s="26">
        <v>5021</v>
      </c>
      <c r="C50" s="8" t="s">
        <v>22</v>
      </c>
      <c r="D50" s="121">
        <v>140000</v>
      </c>
      <c r="E50" s="104">
        <v>140000</v>
      </c>
      <c r="F50" s="69">
        <v>27000</v>
      </c>
      <c r="G50" s="69">
        <v>41695</v>
      </c>
      <c r="H50" s="71">
        <v>56000</v>
      </c>
      <c r="I50" s="69">
        <v>56000</v>
      </c>
      <c r="J50" s="69">
        <v>56000</v>
      </c>
    </row>
    <row r="51" spans="1:10" s="6" customFormat="1" ht="15.75" x14ac:dyDescent="0.25">
      <c r="A51" s="26">
        <v>521</v>
      </c>
      <c r="B51" s="26">
        <v>5424</v>
      </c>
      <c r="C51" s="8" t="s">
        <v>68</v>
      </c>
      <c r="D51" s="121">
        <v>0</v>
      </c>
      <c r="E51" s="104">
        <v>36306</v>
      </c>
      <c r="F51" s="69">
        <v>0</v>
      </c>
      <c r="G51" s="69">
        <v>4069</v>
      </c>
      <c r="H51" s="71">
        <v>0</v>
      </c>
      <c r="I51" s="69">
        <v>0</v>
      </c>
      <c r="J51" s="69">
        <v>0</v>
      </c>
    </row>
    <row r="52" spans="1:10" s="6" customFormat="1" ht="15.75" x14ac:dyDescent="0.25">
      <c r="A52" s="26">
        <v>524</v>
      </c>
      <c r="B52" s="26">
        <v>5031</v>
      </c>
      <c r="C52" s="8" t="s">
        <v>23</v>
      </c>
      <c r="D52" s="121">
        <v>155000</v>
      </c>
      <c r="E52" s="104">
        <v>182320</v>
      </c>
      <c r="F52" s="69">
        <v>182800</v>
      </c>
      <c r="G52" s="69">
        <v>70491</v>
      </c>
      <c r="H52" s="71">
        <v>168900</v>
      </c>
      <c r="I52" s="69">
        <v>186000</v>
      </c>
      <c r="J52" s="69">
        <v>186000</v>
      </c>
    </row>
    <row r="53" spans="1:10" s="6" customFormat="1" ht="15.75" x14ac:dyDescent="0.25">
      <c r="A53" s="26">
        <v>524</v>
      </c>
      <c r="B53" s="26">
        <v>5032</v>
      </c>
      <c r="C53" s="8" t="s">
        <v>24</v>
      </c>
      <c r="D53" s="121">
        <v>56000</v>
      </c>
      <c r="E53" s="104">
        <v>66164</v>
      </c>
      <c r="F53" s="69">
        <v>66400</v>
      </c>
      <c r="G53" s="69">
        <v>19228</v>
      </c>
      <c r="H53" s="71">
        <v>61300</v>
      </c>
      <c r="I53" s="69">
        <v>67400</v>
      </c>
      <c r="J53" s="69">
        <v>67400</v>
      </c>
    </row>
    <row r="54" spans="1:10" s="6" customFormat="1" ht="15.75" x14ac:dyDescent="0.25">
      <c r="A54" s="26">
        <v>525</v>
      </c>
      <c r="B54" s="26">
        <v>5038</v>
      </c>
      <c r="C54" s="8" t="s">
        <v>25</v>
      </c>
      <c r="D54" s="121">
        <v>95000</v>
      </c>
      <c r="E54" s="104">
        <v>97543</v>
      </c>
      <c r="F54" s="69">
        <v>95000</v>
      </c>
      <c r="G54" s="69">
        <v>0</v>
      </c>
      <c r="H54" s="71">
        <v>49000</v>
      </c>
      <c r="I54" s="69">
        <v>98000</v>
      </c>
      <c r="J54" s="69">
        <v>98000</v>
      </c>
    </row>
    <row r="55" spans="1:10" s="6" customFormat="1" ht="15.75" x14ac:dyDescent="0.25">
      <c r="A55" s="27">
        <v>527</v>
      </c>
      <c r="B55" s="27">
        <v>5167</v>
      </c>
      <c r="C55" s="14" t="s">
        <v>70</v>
      </c>
      <c r="D55" s="121">
        <v>40000</v>
      </c>
      <c r="E55" s="105">
        <v>37758</v>
      </c>
      <c r="F55" s="69">
        <v>40000</v>
      </c>
      <c r="G55" s="69">
        <v>12650</v>
      </c>
      <c r="H55" s="71">
        <v>40000</v>
      </c>
      <c r="I55" s="69">
        <v>40000</v>
      </c>
      <c r="J55" s="69">
        <v>40000</v>
      </c>
    </row>
    <row r="56" spans="1:10" s="6" customFormat="1" ht="15.75" x14ac:dyDescent="0.25">
      <c r="A56" s="27">
        <v>527</v>
      </c>
      <c r="B56" s="27">
        <v>5169</v>
      </c>
      <c r="C56" s="14" t="s">
        <v>71</v>
      </c>
      <c r="D56" s="121">
        <v>11000</v>
      </c>
      <c r="E56" s="105">
        <v>11578</v>
      </c>
      <c r="F56" s="69">
        <v>4000</v>
      </c>
      <c r="G56" s="69">
        <v>1750</v>
      </c>
      <c r="H56" s="71">
        <v>5000</v>
      </c>
      <c r="I56" s="69">
        <v>5000</v>
      </c>
      <c r="J56" s="69">
        <v>5000</v>
      </c>
    </row>
    <row r="57" spans="1:10" s="6" customFormat="1" ht="15.75" x14ac:dyDescent="0.25">
      <c r="A57" s="27">
        <v>527</v>
      </c>
      <c r="B57" s="27">
        <v>5342</v>
      </c>
      <c r="C57" s="14" t="s">
        <v>44</v>
      </c>
      <c r="D57" s="121">
        <v>12500</v>
      </c>
      <c r="E57" s="105">
        <v>16614</v>
      </c>
      <c r="F57" s="69">
        <v>14700</v>
      </c>
      <c r="G57" s="69">
        <v>2570</v>
      </c>
      <c r="H57" s="71">
        <v>6800</v>
      </c>
      <c r="I57" s="69">
        <v>7500</v>
      </c>
      <c r="J57" s="69">
        <v>7500</v>
      </c>
    </row>
    <row r="58" spans="1:10" s="6" customFormat="1" ht="15.75" x14ac:dyDescent="0.25">
      <c r="A58" s="27"/>
      <c r="B58" s="27"/>
      <c r="C58" s="14"/>
      <c r="D58" s="121"/>
      <c r="E58" s="105"/>
      <c r="F58" s="69"/>
      <c r="G58" s="69"/>
      <c r="H58" s="71"/>
      <c r="I58" s="69"/>
      <c r="J58" s="69"/>
    </row>
    <row r="59" spans="1:10" s="6" customFormat="1" ht="15.75" x14ac:dyDescent="0.25">
      <c r="A59" s="26">
        <v>538</v>
      </c>
      <c r="B59" s="26">
        <v>5362</v>
      </c>
      <c r="C59" s="8" t="s">
        <v>72</v>
      </c>
      <c r="D59" s="121">
        <v>0</v>
      </c>
      <c r="E59" s="105">
        <v>0</v>
      </c>
      <c r="F59" s="69">
        <v>0</v>
      </c>
      <c r="G59" s="69">
        <v>0</v>
      </c>
      <c r="H59" s="71">
        <v>40000</v>
      </c>
      <c r="I59" s="69">
        <v>40000</v>
      </c>
      <c r="J59" s="69">
        <v>40000</v>
      </c>
    </row>
    <row r="60" spans="1:10" s="6" customFormat="1" ht="15.75" x14ac:dyDescent="0.25">
      <c r="A60" s="26">
        <v>542</v>
      </c>
      <c r="B60" s="26">
        <v>5191</v>
      </c>
      <c r="C60" s="8" t="s">
        <v>79</v>
      </c>
      <c r="D60" s="121">
        <v>0</v>
      </c>
      <c r="E60" s="105">
        <v>37</v>
      </c>
      <c r="F60" s="69">
        <v>0</v>
      </c>
      <c r="G60" s="69">
        <v>0</v>
      </c>
      <c r="H60" s="71">
        <v>0</v>
      </c>
      <c r="I60" s="69">
        <v>0</v>
      </c>
      <c r="J60" s="69">
        <v>0</v>
      </c>
    </row>
    <row r="61" spans="1:10" s="6" customFormat="1" ht="15.75" x14ac:dyDescent="0.25">
      <c r="A61" s="26">
        <v>549</v>
      </c>
      <c r="B61" s="26">
        <v>5163</v>
      </c>
      <c r="C61" s="8" t="s">
        <v>34</v>
      </c>
      <c r="D61" s="121">
        <v>60000</v>
      </c>
      <c r="E61" s="105">
        <v>60835</v>
      </c>
      <c r="F61" s="69">
        <v>60000</v>
      </c>
      <c r="G61" s="69">
        <v>3292</v>
      </c>
      <c r="H61" s="71">
        <v>70000</v>
      </c>
      <c r="I61" s="69">
        <v>70000</v>
      </c>
      <c r="J61" s="69">
        <v>70000</v>
      </c>
    </row>
    <row r="62" spans="1:10" s="6" customFormat="1" ht="15.75" x14ac:dyDescent="0.25">
      <c r="A62" s="26">
        <v>549</v>
      </c>
      <c r="B62" s="26">
        <v>5429</v>
      </c>
      <c r="C62" s="8" t="s">
        <v>93</v>
      </c>
      <c r="D62" s="121">
        <v>0</v>
      </c>
      <c r="E62" s="105">
        <v>0</v>
      </c>
      <c r="F62" s="69">
        <v>0</v>
      </c>
      <c r="G62" s="69">
        <v>2000</v>
      </c>
      <c r="H62" s="71">
        <v>0</v>
      </c>
      <c r="I62" s="69">
        <v>0</v>
      </c>
      <c r="J62" s="69">
        <v>0</v>
      </c>
    </row>
    <row r="63" spans="1:10" s="6" customFormat="1" ht="15.75" x14ac:dyDescent="0.25">
      <c r="A63" s="26">
        <v>551</v>
      </c>
      <c r="B63" s="26"/>
      <c r="C63" s="8" t="s">
        <v>27</v>
      </c>
      <c r="D63" s="121">
        <v>145000</v>
      </c>
      <c r="E63" s="105">
        <v>71928</v>
      </c>
      <c r="F63" s="69">
        <v>145000</v>
      </c>
      <c r="G63" s="69">
        <v>35964</v>
      </c>
      <c r="H63" s="71">
        <v>145000</v>
      </c>
      <c r="I63" s="69">
        <v>145000</v>
      </c>
      <c r="J63" s="69">
        <v>145000</v>
      </c>
    </row>
    <row r="64" spans="1:10" s="6" customFormat="1" ht="15.75" x14ac:dyDescent="0.25">
      <c r="A64" s="27">
        <v>558</v>
      </c>
      <c r="B64" s="27"/>
      <c r="C64" s="14" t="s">
        <v>73</v>
      </c>
      <c r="D64" s="121">
        <v>550000</v>
      </c>
      <c r="E64" s="105">
        <v>289388</v>
      </c>
      <c r="F64" s="69">
        <v>350000</v>
      </c>
      <c r="G64" s="69">
        <v>31874</v>
      </c>
      <c r="H64" s="71">
        <v>250000</v>
      </c>
      <c r="I64" s="69">
        <v>250000</v>
      </c>
      <c r="J64" s="69">
        <v>250000</v>
      </c>
    </row>
    <row r="65" spans="1:32" s="6" customFormat="1" ht="13.7" customHeight="1" x14ac:dyDescent="0.25">
      <c r="A65" s="13"/>
      <c r="B65" s="27"/>
      <c r="C65" s="14"/>
      <c r="D65" s="105"/>
      <c r="E65" s="105"/>
      <c r="F65" s="118"/>
      <c r="G65" s="118"/>
      <c r="H65" s="101"/>
      <c r="I65" s="118"/>
      <c r="J65" s="118"/>
      <c r="AE65" s="2"/>
      <c r="AF65" s="2"/>
    </row>
    <row r="66" spans="1:32" s="37" customFormat="1" ht="15.75" x14ac:dyDescent="0.25">
      <c r="A66" s="54"/>
      <c r="B66" s="55"/>
      <c r="C66" s="56" t="s">
        <v>29</v>
      </c>
      <c r="D66" s="122">
        <f t="shared" ref="D66:J66" si="1">SUM(D25:D65)</f>
        <v>8265700</v>
      </c>
      <c r="E66" s="122">
        <f t="shared" si="1"/>
        <v>7437389</v>
      </c>
      <c r="F66" s="123">
        <f t="shared" si="1"/>
        <v>7553700</v>
      </c>
      <c r="G66" s="123">
        <f t="shared" si="1"/>
        <v>3322400</v>
      </c>
      <c r="H66" s="123">
        <f t="shared" si="1"/>
        <v>7614900</v>
      </c>
      <c r="I66" s="123">
        <f t="shared" si="1"/>
        <v>7767200</v>
      </c>
      <c r="J66" s="123">
        <f t="shared" si="1"/>
        <v>7780900</v>
      </c>
      <c r="K66" s="6"/>
      <c r="L66" s="6"/>
      <c r="M66" s="6"/>
      <c r="AE66" s="15"/>
      <c r="AF66" s="15"/>
    </row>
    <row r="67" spans="1:32" ht="15.75" x14ac:dyDescent="0.25">
      <c r="A67" s="58"/>
      <c r="B67" s="59"/>
      <c r="C67" s="60"/>
      <c r="D67" s="124"/>
      <c r="E67" s="124"/>
      <c r="F67" s="125"/>
      <c r="G67" s="125"/>
      <c r="H67" s="125"/>
      <c r="I67" s="125"/>
      <c r="J67" s="125"/>
      <c r="K67" s="6"/>
      <c r="L67" s="6"/>
      <c r="M67" s="6"/>
      <c r="AE67" s="15"/>
      <c r="AF67" s="15"/>
    </row>
    <row r="68" spans="1:32" s="15" customFormat="1" ht="15.75" x14ac:dyDescent="0.25">
      <c r="A68" s="57"/>
      <c r="B68" s="52"/>
      <c r="C68" s="64" t="s">
        <v>30</v>
      </c>
      <c r="D68" s="107">
        <f t="shared" ref="D68:J68" si="2">D23-D66</f>
        <v>0</v>
      </c>
      <c r="E68" s="107">
        <f t="shared" si="2"/>
        <v>27694</v>
      </c>
      <c r="F68" s="103">
        <f t="shared" si="2"/>
        <v>0</v>
      </c>
      <c r="G68" s="103">
        <f t="shared" si="2"/>
        <v>715110</v>
      </c>
      <c r="H68" s="103">
        <f t="shared" si="2"/>
        <v>0</v>
      </c>
      <c r="I68" s="103">
        <f t="shared" si="2"/>
        <v>0</v>
      </c>
      <c r="J68" s="103">
        <f t="shared" si="2"/>
        <v>0</v>
      </c>
      <c r="K68" s="6"/>
      <c r="L68" s="6"/>
      <c r="M68" s="6"/>
    </row>
    <row r="69" spans="1:32" s="15" customFormat="1" ht="18.75" x14ac:dyDescent="0.3">
      <c r="A69" s="131"/>
      <c r="B69" s="132"/>
      <c r="C69" s="132"/>
      <c r="D69" s="126"/>
      <c r="E69" s="126"/>
      <c r="F69" s="127"/>
      <c r="G69" s="127"/>
      <c r="H69" s="127"/>
      <c r="I69" s="127"/>
      <c r="J69" s="127"/>
      <c r="K69" s="37"/>
      <c r="L69" s="37"/>
      <c r="M69" s="37"/>
    </row>
    <row r="70" spans="1:32" s="15" customFormat="1" ht="15.75" x14ac:dyDescent="0.25">
      <c r="A70" s="32" t="s">
        <v>76</v>
      </c>
      <c r="D70" s="128"/>
      <c r="E70" s="128"/>
      <c r="F70" s="128"/>
      <c r="G70" s="128"/>
      <c r="H70" s="128"/>
      <c r="I70" s="128"/>
      <c r="J70" s="128"/>
      <c r="K70" s="6"/>
      <c r="L70" s="6"/>
      <c r="M70" s="6"/>
    </row>
    <row r="71" spans="1:32" s="15" customFormat="1" ht="15.75" x14ac:dyDescent="0.25">
      <c r="D71" s="128"/>
      <c r="E71" s="128"/>
      <c r="F71" s="128"/>
      <c r="G71" s="128"/>
      <c r="H71" s="128"/>
      <c r="I71" s="128"/>
      <c r="J71" s="128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s="15" customFormat="1" ht="15.75" x14ac:dyDescent="0.25">
      <c r="A72" s="129" t="s">
        <v>77</v>
      </c>
      <c r="B72" s="130"/>
      <c r="C72" s="130"/>
      <c r="D72" s="62"/>
      <c r="E72" s="6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15.75" x14ac:dyDescent="0.25">
      <c r="A73" s="15"/>
      <c r="B73" s="15"/>
      <c r="C73" s="15"/>
      <c r="D73" s="15"/>
      <c r="E73" s="15"/>
      <c r="K73" s="15"/>
      <c r="L73" s="15"/>
      <c r="M73" s="15"/>
    </row>
    <row r="74" spans="1:32" ht="15.75" x14ac:dyDescent="0.25">
      <c r="A74" s="15" t="s">
        <v>78</v>
      </c>
      <c r="B74" s="15"/>
      <c r="C74" s="33"/>
      <c r="D74" s="33"/>
      <c r="E74" s="33"/>
      <c r="K74" s="15"/>
      <c r="L74" s="15"/>
      <c r="M74" s="15"/>
    </row>
    <row r="75" spans="1:32" ht="15.75" x14ac:dyDescent="0.25">
      <c r="K75" s="15"/>
      <c r="L75" s="15"/>
      <c r="M75" s="15"/>
    </row>
    <row r="76" spans="1:32" ht="15.75" x14ac:dyDescent="0.25">
      <c r="K76" s="15"/>
      <c r="L76" s="15"/>
      <c r="M76" s="15"/>
    </row>
  </sheetData>
  <mergeCells count="8">
    <mergeCell ref="A72:C72"/>
    <mergeCell ref="A69:C69"/>
    <mergeCell ref="A1:C1"/>
    <mergeCell ref="J4:J5"/>
    <mergeCell ref="F4:F5"/>
    <mergeCell ref="G4:G5"/>
    <mergeCell ref="H4:H5"/>
    <mergeCell ref="I4:I5"/>
  </mergeCells>
  <phoneticPr fontId="7" type="noConversion"/>
  <pageMargins left="0.19685039370078741" right="0.19685039370078741" top="0.19685039370078741" bottom="0.19685039370078741" header="0" footer="0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64"/>
  <sheetViews>
    <sheetView zoomScale="75" zoomScaleNormal="75" workbookViewId="0">
      <pane xSplit="3" ySplit="5" topLeftCell="D18" activePane="bottomRight" state="frozen"/>
      <selection pane="topRight" activeCell="D1" sqref="D1"/>
      <selection pane="bottomLeft" activeCell="A6" sqref="A6"/>
      <selection pane="bottomRight" activeCell="E62" sqref="E62"/>
    </sheetView>
  </sheetViews>
  <sheetFormatPr defaultRowHeight="12.75" x14ac:dyDescent="0.2"/>
  <cols>
    <col min="1" max="1" width="5.7109375" style="2" customWidth="1"/>
    <col min="2" max="2" width="10.85546875" style="22" customWidth="1"/>
    <col min="3" max="3" width="32.5703125" style="3" customWidth="1"/>
    <col min="4" max="4" width="20.28515625" style="2" customWidth="1"/>
    <col min="5" max="5" width="26.7109375" style="2" customWidth="1"/>
    <col min="6" max="6" width="25.7109375" style="2" customWidth="1"/>
    <col min="7" max="7" width="26.42578125" style="2" customWidth="1"/>
    <col min="8" max="16384" width="9.140625" style="2"/>
  </cols>
  <sheetData>
    <row r="1" spans="1:33" ht="20.25" x14ac:dyDescent="0.3">
      <c r="A1" s="67" t="s">
        <v>50</v>
      </c>
    </row>
    <row r="2" spans="1:33" ht="15.6" customHeight="1" x14ac:dyDescent="0.3">
      <c r="A2" s="1"/>
    </row>
    <row r="3" spans="1:33" ht="33.75" customHeight="1" thickBot="1" x14ac:dyDescent="0.35">
      <c r="A3" s="45" t="s">
        <v>75</v>
      </c>
      <c r="B3" s="46"/>
      <c r="C3" s="47"/>
    </row>
    <row r="4" spans="1:33" s="6" customFormat="1" ht="15.75" customHeight="1" x14ac:dyDescent="0.25">
      <c r="A4" s="4"/>
      <c r="B4" s="23"/>
      <c r="C4" s="5"/>
      <c r="D4" s="139" t="s">
        <v>60</v>
      </c>
      <c r="E4" s="135" t="s">
        <v>52</v>
      </c>
      <c r="F4" s="135" t="s">
        <v>53</v>
      </c>
      <c r="G4" s="135" t="s">
        <v>61</v>
      </c>
    </row>
    <row r="5" spans="1:33" s="6" customFormat="1" ht="16.5" thickBot="1" x14ac:dyDescent="0.3">
      <c r="A5" s="11" t="s">
        <v>0</v>
      </c>
      <c r="B5" s="24" t="s">
        <v>1</v>
      </c>
      <c r="C5" s="12" t="s">
        <v>2</v>
      </c>
      <c r="D5" s="140"/>
      <c r="E5" s="136"/>
      <c r="F5" s="136"/>
      <c r="G5" s="136"/>
    </row>
    <row r="6" spans="1:33" s="6" customFormat="1" ht="18.75" customHeight="1" x14ac:dyDescent="0.25">
      <c r="A6" s="16"/>
      <c r="B6" s="28"/>
      <c r="C6" s="17"/>
      <c r="D6" s="70"/>
      <c r="E6" s="75"/>
      <c r="F6" s="70"/>
      <c r="G6" s="70"/>
    </row>
    <row r="7" spans="1:33" s="37" customFormat="1" ht="15.75" x14ac:dyDescent="0.25">
      <c r="A7" s="51"/>
      <c r="B7" s="52"/>
      <c r="C7" s="53" t="s">
        <v>33</v>
      </c>
      <c r="D7" s="76"/>
      <c r="E7" s="76"/>
      <c r="F7" s="76"/>
      <c r="G7" s="76"/>
      <c r="H7" s="38"/>
      <c r="I7" s="38"/>
      <c r="J7" s="38"/>
      <c r="K7" s="38"/>
      <c r="L7" s="38"/>
      <c r="M7" s="38"/>
      <c r="N7" s="38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s="6" customFormat="1" ht="15.75" x14ac:dyDescent="0.25">
      <c r="A8" s="9">
        <v>601</v>
      </c>
      <c r="B8" s="25"/>
      <c r="C8" s="10" t="s">
        <v>38</v>
      </c>
      <c r="D8" s="69"/>
      <c r="E8" s="71"/>
      <c r="F8" s="69"/>
      <c r="G8" s="69"/>
    </row>
    <row r="9" spans="1:33" s="6" customFormat="1" ht="15.75" x14ac:dyDescent="0.25">
      <c r="A9" s="9">
        <v>602</v>
      </c>
      <c r="B9" s="25"/>
      <c r="C9" s="10" t="s">
        <v>46</v>
      </c>
      <c r="D9" s="69">
        <v>192984</v>
      </c>
      <c r="E9" s="71">
        <v>0</v>
      </c>
      <c r="F9" s="69"/>
      <c r="G9" s="69"/>
    </row>
    <row r="10" spans="1:33" s="6" customFormat="1" ht="15.75" x14ac:dyDescent="0.25">
      <c r="A10" s="9"/>
      <c r="B10" s="25"/>
      <c r="C10" s="10" t="s">
        <v>45</v>
      </c>
      <c r="D10" s="69"/>
      <c r="E10" s="71"/>
      <c r="F10" s="69"/>
      <c r="G10" s="69"/>
    </row>
    <row r="11" spans="1:33" s="6" customFormat="1" ht="15.75" x14ac:dyDescent="0.25">
      <c r="A11" s="9"/>
      <c r="B11" s="25"/>
      <c r="C11" s="10"/>
      <c r="D11" s="69"/>
      <c r="E11" s="71"/>
      <c r="F11" s="69"/>
      <c r="G11" s="69"/>
    </row>
    <row r="12" spans="1:33" s="6" customFormat="1" ht="15.75" x14ac:dyDescent="0.25">
      <c r="A12" s="9"/>
      <c r="B12" s="25"/>
      <c r="C12" s="10"/>
      <c r="D12" s="69"/>
      <c r="E12" s="71"/>
      <c r="F12" s="69"/>
      <c r="G12" s="69"/>
    </row>
    <row r="13" spans="1:33" s="6" customFormat="1" ht="14.25" customHeight="1" x14ac:dyDescent="0.25">
      <c r="A13" s="18"/>
      <c r="B13" s="29"/>
      <c r="C13" s="19"/>
      <c r="D13" s="77"/>
      <c r="E13" s="77"/>
      <c r="F13" s="77"/>
      <c r="G13" s="78"/>
    </row>
    <row r="14" spans="1:33" s="37" customFormat="1" ht="15.75" x14ac:dyDescent="0.25">
      <c r="A14" s="48"/>
      <c r="B14" s="49"/>
      <c r="C14" s="50" t="s">
        <v>28</v>
      </c>
      <c r="D14" s="79">
        <f>SUM(D8:D12)</f>
        <v>192984</v>
      </c>
      <c r="E14" s="79">
        <v>0</v>
      </c>
      <c r="F14" s="79">
        <f>SUM(F8:F12)</f>
        <v>0</v>
      </c>
      <c r="G14" s="79">
        <f>SUM(G8:G12)</f>
        <v>0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s="6" customFormat="1" ht="15.6" customHeight="1" x14ac:dyDescent="0.25">
      <c r="A15" s="18"/>
      <c r="B15" s="29"/>
      <c r="C15" s="21"/>
      <c r="D15" s="72"/>
      <c r="E15" s="73"/>
      <c r="F15" s="72"/>
      <c r="G15" s="72"/>
    </row>
    <row r="16" spans="1:33" s="6" customFormat="1" ht="15.75" x14ac:dyDescent="0.25">
      <c r="A16" s="13">
        <v>501</v>
      </c>
      <c r="B16" s="27">
        <v>5131</v>
      </c>
      <c r="C16" s="14" t="s">
        <v>43</v>
      </c>
      <c r="D16" s="69"/>
      <c r="E16" s="71"/>
      <c r="F16" s="69"/>
      <c r="G16" s="69"/>
    </row>
    <row r="17" spans="1:14" s="6" customFormat="1" ht="15.75" x14ac:dyDescent="0.25">
      <c r="A17" s="7">
        <v>501</v>
      </c>
      <c r="B17" s="26">
        <v>5134</v>
      </c>
      <c r="C17" s="8" t="s">
        <v>3</v>
      </c>
      <c r="D17" s="69"/>
      <c r="E17" s="71"/>
      <c r="F17" s="69"/>
      <c r="G17" s="69"/>
    </row>
    <row r="18" spans="1:14" s="6" customFormat="1" ht="15.75" x14ac:dyDescent="0.25">
      <c r="A18" s="7">
        <v>501</v>
      </c>
      <c r="B18" s="26">
        <v>5135</v>
      </c>
      <c r="C18" s="8" t="s">
        <v>4</v>
      </c>
      <c r="D18" s="69"/>
      <c r="E18" s="71"/>
      <c r="F18" s="69"/>
      <c r="G18" s="69"/>
    </row>
    <row r="19" spans="1:14" s="6" customFormat="1" ht="15.75" x14ac:dyDescent="0.25">
      <c r="A19" s="7">
        <v>501</v>
      </c>
      <c r="B19" s="26">
        <v>5136</v>
      </c>
      <c r="C19" s="8" t="s">
        <v>5</v>
      </c>
      <c r="D19" s="69"/>
      <c r="E19" s="71"/>
      <c r="F19" s="69"/>
      <c r="G19" s="69"/>
    </row>
    <row r="20" spans="1:14" s="6" customFormat="1" ht="15.75" x14ac:dyDescent="0.25">
      <c r="A20" s="7">
        <v>501</v>
      </c>
      <c r="B20" s="26">
        <v>5137</v>
      </c>
      <c r="C20" s="8" t="s">
        <v>6</v>
      </c>
      <c r="D20" s="69"/>
      <c r="E20" s="71"/>
      <c r="F20" s="69"/>
      <c r="G20" s="69"/>
      <c r="H20" s="38"/>
      <c r="I20" s="38"/>
      <c r="J20" s="38"/>
      <c r="K20" s="38"/>
      <c r="L20" s="38"/>
      <c r="M20" s="38"/>
      <c r="N20" s="38"/>
    </row>
    <row r="21" spans="1:14" s="6" customFormat="1" ht="15.75" x14ac:dyDescent="0.25">
      <c r="A21" s="7">
        <v>501</v>
      </c>
      <c r="B21" s="26">
        <v>5139</v>
      </c>
      <c r="C21" s="8" t="s">
        <v>7</v>
      </c>
      <c r="D21" s="69">
        <v>15984</v>
      </c>
      <c r="E21" s="71"/>
      <c r="F21" s="69"/>
      <c r="G21" s="69"/>
    </row>
    <row r="22" spans="1:14" s="6" customFormat="1" ht="15.75" x14ac:dyDescent="0.25">
      <c r="A22" s="41"/>
      <c r="B22" s="42"/>
      <c r="C22" s="43"/>
      <c r="D22" s="69"/>
      <c r="E22" s="71"/>
      <c r="F22" s="69"/>
      <c r="G22" s="69"/>
    </row>
    <row r="23" spans="1:14" s="6" customFormat="1" ht="15.75" x14ac:dyDescent="0.25">
      <c r="A23" s="7">
        <v>502</v>
      </c>
      <c r="B23" s="26">
        <v>5151</v>
      </c>
      <c r="C23" s="8" t="s">
        <v>8</v>
      </c>
      <c r="D23" s="69">
        <v>14000</v>
      </c>
      <c r="E23" s="71"/>
      <c r="F23" s="69"/>
      <c r="G23" s="69"/>
    </row>
    <row r="24" spans="1:14" s="6" customFormat="1" ht="15.75" x14ac:dyDescent="0.25">
      <c r="A24" s="7">
        <v>502</v>
      </c>
      <c r="B24" s="26">
        <v>5152</v>
      </c>
      <c r="C24" s="8" t="s">
        <v>37</v>
      </c>
      <c r="D24" s="69"/>
      <c r="E24" s="71"/>
      <c r="F24" s="69"/>
      <c r="G24" s="69"/>
    </row>
    <row r="25" spans="1:14" s="6" customFormat="1" ht="15.75" x14ac:dyDescent="0.25">
      <c r="A25" s="7">
        <v>502</v>
      </c>
      <c r="B25" s="26">
        <v>5153</v>
      </c>
      <c r="C25" s="8" t="s">
        <v>9</v>
      </c>
      <c r="D25" s="69">
        <v>135000</v>
      </c>
      <c r="E25" s="71"/>
      <c r="F25" s="69"/>
      <c r="G25" s="69"/>
    </row>
    <row r="26" spans="1:14" s="6" customFormat="1" ht="15.75" x14ac:dyDescent="0.25">
      <c r="A26" s="7">
        <v>502</v>
      </c>
      <c r="B26" s="26">
        <v>5154</v>
      </c>
      <c r="C26" s="8" t="s">
        <v>10</v>
      </c>
      <c r="D26" s="69">
        <v>13000</v>
      </c>
      <c r="E26" s="71"/>
      <c r="F26" s="69"/>
      <c r="G26" s="69"/>
    </row>
    <row r="27" spans="1:14" s="6" customFormat="1" ht="15.75" x14ac:dyDescent="0.25">
      <c r="A27" s="7">
        <v>502</v>
      </c>
      <c r="B27" s="26">
        <v>5156</v>
      </c>
      <c r="C27" s="8" t="s">
        <v>11</v>
      </c>
      <c r="D27" s="69"/>
      <c r="E27" s="71"/>
      <c r="F27" s="69"/>
      <c r="G27" s="69"/>
    </row>
    <row r="28" spans="1:14" s="6" customFormat="1" ht="15.75" x14ac:dyDescent="0.25">
      <c r="A28" s="7">
        <v>511</v>
      </c>
      <c r="B28" s="26">
        <v>5171</v>
      </c>
      <c r="C28" s="8" t="s">
        <v>12</v>
      </c>
      <c r="D28" s="69"/>
      <c r="E28" s="71"/>
      <c r="F28" s="69"/>
      <c r="G28" s="69"/>
    </row>
    <row r="29" spans="1:14" s="6" customFormat="1" ht="15.75" x14ac:dyDescent="0.25">
      <c r="A29" s="7">
        <v>512</v>
      </c>
      <c r="B29" s="26">
        <v>5173</v>
      </c>
      <c r="C29" s="8" t="s">
        <v>13</v>
      </c>
      <c r="D29" s="69"/>
      <c r="E29" s="71"/>
      <c r="F29" s="69"/>
      <c r="G29" s="69"/>
    </row>
    <row r="30" spans="1:14" s="6" customFormat="1" ht="15.75" x14ac:dyDescent="0.25">
      <c r="A30" s="7">
        <v>513</v>
      </c>
      <c r="B30" s="26">
        <v>5175</v>
      </c>
      <c r="C30" s="8" t="s">
        <v>14</v>
      </c>
      <c r="D30" s="69"/>
      <c r="E30" s="71"/>
      <c r="F30" s="69"/>
      <c r="G30" s="69"/>
    </row>
    <row r="31" spans="1:14" s="6" customFormat="1" ht="15.75" x14ac:dyDescent="0.25">
      <c r="A31" s="7">
        <v>518</v>
      </c>
      <c r="B31" s="26">
        <v>5161</v>
      </c>
      <c r="C31" s="8" t="s">
        <v>15</v>
      </c>
      <c r="D31" s="69"/>
      <c r="E31" s="71"/>
      <c r="F31" s="69"/>
      <c r="G31" s="69"/>
    </row>
    <row r="32" spans="1:14" s="6" customFormat="1" ht="15.75" x14ac:dyDescent="0.25">
      <c r="A32" s="7">
        <v>518</v>
      </c>
      <c r="B32" s="26">
        <v>5162</v>
      </c>
      <c r="C32" s="8" t="s">
        <v>16</v>
      </c>
      <c r="D32" s="69"/>
      <c r="E32" s="71"/>
      <c r="F32" s="69"/>
      <c r="G32" s="69"/>
    </row>
    <row r="33" spans="1:14" s="6" customFormat="1" ht="15.75" x14ac:dyDescent="0.25">
      <c r="A33" s="7">
        <v>549</v>
      </c>
      <c r="B33" s="26">
        <v>5163</v>
      </c>
      <c r="C33" s="8" t="s">
        <v>36</v>
      </c>
      <c r="D33" s="69"/>
      <c r="E33" s="71"/>
      <c r="F33" s="69"/>
      <c r="G33" s="69"/>
    </row>
    <row r="34" spans="1:14" s="6" customFormat="1" ht="15.75" x14ac:dyDescent="0.25">
      <c r="A34" s="7">
        <v>518</v>
      </c>
      <c r="B34" s="26">
        <v>5166</v>
      </c>
      <c r="C34" s="8" t="s">
        <v>35</v>
      </c>
      <c r="D34" s="69"/>
      <c r="E34" s="71"/>
      <c r="F34" s="69"/>
      <c r="G34" s="69"/>
    </row>
    <row r="35" spans="1:14" s="6" customFormat="1" ht="15.75" x14ac:dyDescent="0.25">
      <c r="A35" s="7">
        <v>518</v>
      </c>
      <c r="B35" s="26">
        <v>5167</v>
      </c>
      <c r="C35" s="8" t="s">
        <v>17</v>
      </c>
      <c r="D35" s="69"/>
      <c r="E35" s="71"/>
      <c r="F35" s="69"/>
      <c r="G35" s="69"/>
    </row>
    <row r="36" spans="1:14" s="6" customFormat="1" ht="15.75" x14ac:dyDescent="0.25">
      <c r="A36" s="7">
        <v>518</v>
      </c>
      <c r="B36" s="26">
        <v>5168</v>
      </c>
      <c r="C36" s="8" t="s">
        <v>18</v>
      </c>
      <c r="D36" s="69"/>
      <c r="E36" s="71"/>
      <c r="F36" s="69"/>
      <c r="G36" s="69"/>
    </row>
    <row r="37" spans="1:14" s="6" customFormat="1" ht="15.75" x14ac:dyDescent="0.25">
      <c r="A37" s="7">
        <v>518</v>
      </c>
      <c r="B37" s="26">
        <v>5169</v>
      </c>
      <c r="C37" s="8" t="s">
        <v>19</v>
      </c>
      <c r="D37" s="69">
        <v>15000</v>
      </c>
      <c r="E37" s="71"/>
      <c r="F37" s="69"/>
      <c r="G37" s="69"/>
    </row>
    <row r="38" spans="1:14" s="6" customFormat="1" ht="15.75" x14ac:dyDescent="0.25">
      <c r="A38" s="7">
        <v>518</v>
      </c>
      <c r="B38" s="26">
        <v>5172</v>
      </c>
      <c r="C38" s="8" t="s">
        <v>20</v>
      </c>
      <c r="D38" s="69"/>
      <c r="E38" s="71"/>
      <c r="F38" s="69"/>
      <c r="G38" s="69"/>
    </row>
    <row r="39" spans="1:14" s="6" customFormat="1" ht="15.75" x14ac:dyDescent="0.25">
      <c r="A39" s="41">
        <v>518</v>
      </c>
      <c r="B39" s="42"/>
      <c r="C39" s="43" t="s">
        <v>39</v>
      </c>
      <c r="D39" s="69"/>
      <c r="E39" s="71"/>
      <c r="F39" s="69"/>
      <c r="G39" s="69"/>
    </row>
    <row r="40" spans="1:14" s="6" customFormat="1" ht="15.75" x14ac:dyDescent="0.25">
      <c r="A40" s="34"/>
      <c r="B40" s="35"/>
      <c r="C40" s="36"/>
      <c r="D40" s="69"/>
      <c r="E40" s="71"/>
      <c r="F40" s="69"/>
      <c r="G40" s="69"/>
      <c r="H40" s="39"/>
      <c r="I40" s="39"/>
      <c r="J40" s="39"/>
      <c r="K40" s="39"/>
      <c r="L40" s="39"/>
      <c r="M40" s="39"/>
      <c r="N40" s="39"/>
    </row>
    <row r="41" spans="1:14" s="6" customFormat="1" ht="15.75" x14ac:dyDescent="0.25">
      <c r="A41" s="7">
        <v>521</v>
      </c>
      <c r="B41" s="26">
        <v>5011</v>
      </c>
      <c r="C41" s="8" t="s">
        <v>21</v>
      </c>
      <c r="D41" s="69"/>
      <c r="E41" s="71"/>
      <c r="F41" s="69"/>
      <c r="G41" s="69"/>
    </row>
    <row r="42" spans="1:14" s="6" customFormat="1" ht="15.75" x14ac:dyDescent="0.25">
      <c r="A42" s="7">
        <v>521</v>
      </c>
      <c r="B42" s="26">
        <v>5021</v>
      </c>
      <c r="C42" s="8" t="s">
        <v>22</v>
      </c>
      <c r="D42" s="69"/>
      <c r="E42" s="71"/>
      <c r="F42" s="69"/>
      <c r="G42" s="69"/>
    </row>
    <row r="43" spans="1:14" s="6" customFormat="1" ht="15.75" x14ac:dyDescent="0.25">
      <c r="A43" s="7">
        <v>524</v>
      </c>
      <c r="B43" s="26">
        <v>5031</v>
      </c>
      <c r="C43" s="8" t="s">
        <v>23</v>
      </c>
      <c r="D43" s="69"/>
      <c r="E43" s="71"/>
      <c r="F43" s="69"/>
      <c r="G43" s="69"/>
    </row>
    <row r="44" spans="1:14" s="6" customFormat="1" ht="15.75" x14ac:dyDescent="0.25">
      <c r="A44" s="7">
        <v>524</v>
      </c>
      <c r="B44" s="26">
        <v>5032</v>
      </c>
      <c r="C44" s="8" t="s">
        <v>24</v>
      </c>
      <c r="D44" s="69"/>
      <c r="E44" s="71"/>
      <c r="F44" s="69"/>
      <c r="G44" s="69"/>
    </row>
    <row r="45" spans="1:14" s="6" customFormat="1" ht="15.75" x14ac:dyDescent="0.25">
      <c r="A45" s="7">
        <v>525</v>
      </c>
      <c r="B45" s="26">
        <v>5038</v>
      </c>
      <c r="C45" s="8" t="s">
        <v>25</v>
      </c>
      <c r="D45" s="69"/>
      <c r="E45" s="71"/>
      <c r="F45" s="69"/>
      <c r="G45" s="69"/>
    </row>
    <row r="46" spans="1:14" s="6" customFormat="1" ht="15.75" x14ac:dyDescent="0.25">
      <c r="A46" s="7"/>
      <c r="B46" s="26"/>
      <c r="C46" s="8"/>
      <c r="D46" s="69"/>
      <c r="E46" s="71"/>
      <c r="F46" s="69"/>
      <c r="G46" s="69"/>
    </row>
    <row r="47" spans="1:14" s="6" customFormat="1" ht="15.75" x14ac:dyDescent="0.25">
      <c r="A47" s="7">
        <v>549</v>
      </c>
      <c r="B47" s="26" t="s">
        <v>26</v>
      </c>
      <c r="C47" s="8" t="s">
        <v>34</v>
      </c>
      <c r="D47" s="69"/>
      <c r="E47" s="71"/>
      <c r="F47" s="69"/>
      <c r="G47" s="69"/>
    </row>
    <row r="48" spans="1:14" s="6" customFormat="1" ht="15.75" x14ac:dyDescent="0.25">
      <c r="A48" s="7">
        <v>551</v>
      </c>
      <c r="B48" s="26" t="s">
        <v>26</v>
      </c>
      <c r="C48" s="8" t="s">
        <v>27</v>
      </c>
      <c r="D48" s="69"/>
      <c r="E48" s="71"/>
      <c r="F48" s="69"/>
      <c r="G48" s="69"/>
    </row>
    <row r="49" spans="1:33" s="6" customFormat="1" ht="15.75" x14ac:dyDescent="0.25">
      <c r="A49" s="13"/>
      <c r="B49" s="27"/>
      <c r="C49" s="14"/>
      <c r="D49" s="69"/>
      <c r="E49" s="71"/>
      <c r="F49" s="69"/>
      <c r="G49" s="69"/>
    </row>
    <row r="50" spans="1:33" s="6" customFormat="1" ht="15.75" x14ac:dyDescent="0.25">
      <c r="A50" s="13"/>
      <c r="B50" s="27"/>
      <c r="C50" s="14"/>
      <c r="D50" s="69"/>
      <c r="E50" s="71"/>
      <c r="F50" s="69"/>
      <c r="G50" s="69"/>
      <c r="AF50" s="38"/>
      <c r="AG50" s="38"/>
    </row>
    <row r="51" spans="1:33" s="6" customFormat="1" ht="15.75" x14ac:dyDescent="0.25">
      <c r="A51" s="13"/>
      <c r="B51" s="27"/>
      <c r="C51" s="14"/>
      <c r="D51" s="69"/>
      <c r="E51" s="71"/>
      <c r="F51" s="69"/>
      <c r="G51" s="69"/>
    </row>
    <row r="52" spans="1:33" s="37" customFormat="1" ht="15.75" x14ac:dyDescent="0.25">
      <c r="A52" s="54"/>
      <c r="B52" s="55"/>
      <c r="C52" s="56" t="s">
        <v>29</v>
      </c>
      <c r="D52" s="80">
        <f>SUM(D16:D51)</f>
        <v>192984</v>
      </c>
      <c r="E52" s="80">
        <v>0</v>
      </c>
      <c r="F52" s="80">
        <f>SUM(F16:F51)</f>
        <v>0</v>
      </c>
      <c r="G52" s="80">
        <f>SUM(G16:G51)</f>
        <v>0</v>
      </c>
      <c r="H52" s="6"/>
      <c r="I52" s="6"/>
      <c r="J52" s="6"/>
      <c r="K52" s="6"/>
      <c r="L52" s="6"/>
      <c r="M52" s="6"/>
      <c r="N52" s="6"/>
    </row>
    <row r="53" spans="1:33" s="6" customFormat="1" ht="12.95" customHeight="1" x14ac:dyDescent="0.25">
      <c r="A53" s="20"/>
      <c r="B53" s="30"/>
      <c r="C53" s="17"/>
      <c r="D53" s="74"/>
      <c r="E53" s="74"/>
      <c r="F53" s="74"/>
      <c r="G53" s="74"/>
      <c r="AF53" s="2"/>
      <c r="AG53" s="2"/>
    </row>
    <row r="54" spans="1:33" s="37" customFormat="1" ht="21.2" customHeight="1" x14ac:dyDescent="0.25">
      <c r="A54" s="57"/>
      <c r="B54" s="52"/>
      <c r="C54" s="64" t="s">
        <v>30</v>
      </c>
      <c r="D54" s="76">
        <f>SUM(D14-D52)</f>
        <v>0</v>
      </c>
      <c r="E54" s="76">
        <f>SUM(E14-E52)</f>
        <v>0</v>
      </c>
      <c r="F54" s="76">
        <f>SUM(F14-F52)</f>
        <v>0</v>
      </c>
      <c r="G54" s="76">
        <f>SUM(G14-G52)</f>
        <v>0</v>
      </c>
      <c r="H54" s="6"/>
      <c r="I54" s="6"/>
      <c r="J54" s="6"/>
      <c r="K54" s="6"/>
      <c r="L54" s="6"/>
      <c r="M54" s="6"/>
      <c r="N54" s="6"/>
      <c r="AF54" s="15"/>
      <c r="AG54" s="15"/>
    </row>
    <row r="55" spans="1:33" ht="18.75" x14ac:dyDescent="0.3">
      <c r="A55" s="131"/>
      <c r="B55" s="132"/>
      <c r="C55" s="132"/>
      <c r="H55" s="6"/>
      <c r="I55" s="6"/>
      <c r="J55" s="6"/>
      <c r="K55" s="6"/>
      <c r="L55" s="6"/>
      <c r="M55" s="6"/>
      <c r="N55" s="6"/>
      <c r="AF55" s="15"/>
      <c r="AG55" s="15"/>
    </row>
    <row r="56" spans="1:33" s="15" customFormat="1" ht="15.75" x14ac:dyDescent="0.25">
      <c r="A56" s="32" t="s">
        <v>76</v>
      </c>
      <c r="H56" s="6"/>
      <c r="I56" s="6"/>
      <c r="J56" s="6"/>
      <c r="K56" s="6"/>
      <c r="L56" s="6"/>
      <c r="M56" s="6"/>
      <c r="N56" s="6"/>
    </row>
    <row r="57" spans="1:33" s="15" customFormat="1" ht="15.75" x14ac:dyDescent="0.25">
      <c r="H57" s="6"/>
      <c r="I57" s="6"/>
      <c r="J57" s="6"/>
      <c r="K57" s="6"/>
      <c r="L57" s="6"/>
      <c r="M57" s="6"/>
      <c r="N57" s="6"/>
    </row>
    <row r="58" spans="1:33" s="15" customFormat="1" ht="15.75" x14ac:dyDescent="0.25">
      <c r="A58" s="129" t="s">
        <v>77</v>
      </c>
      <c r="B58" s="130"/>
      <c r="C58" s="130"/>
      <c r="H58" s="6"/>
      <c r="I58" s="6"/>
      <c r="J58" s="6"/>
      <c r="K58" s="6"/>
      <c r="L58" s="6"/>
      <c r="M58" s="6"/>
      <c r="N58" s="6"/>
    </row>
    <row r="59" spans="1:33" s="15" customFormat="1" ht="15.75" x14ac:dyDescent="0.25">
      <c r="D59" s="2"/>
      <c r="E59" s="2"/>
      <c r="F59" s="2"/>
      <c r="G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s="15" customFormat="1" ht="15.75" x14ac:dyDescent="0.25">
      <c r="A60" s="15" t="s">
        <v>78</v>
      </c>
      <c r="C60" s="33"/>
      <c r="D60" s="2"/>
      <c r="E60" s="2"/>
      <c r="F60" s="2"/>
      <c r="G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ht="15.75" x14ac:dyDescent="0.25">
      <c r="H61" s="15"/>
      <c r="I61" s="15"/>
      <c r="J61" s="15"/>
      <c r="K61" s="15"/>
      <c r="L61" s="15"/>
      <c r="M61" s="15"/>
      <c r="N61" s="15"/>
    </row>
    <row r="62" spans="1:33" ht="15.75" x14ac:dyDescent="0.25">
      <c r="H62" s="15"/>
      <c r="I62" s="15"/>
      <c r="J62" s="15"/>
      <c r="K62" s="15"/>
      <c r="L62" s="15"/>
      <c r="M62" s="15"/>
      <c r="N62" s="15"/>
    </row>
    <row r="63" spans="1:33" ht="15.75" x14ac:dyDescent="0.25">
      <c r="H63" s="15"/>
      <c r="I63" s="15"/>
      <c r="J63" s="15"/>
      <c r="K63" s="15"/>
      <c r="L63" s="15"/>
      <c r="M63" s="15"/>
      <c r="N63" s="15"/>
    </row>
    <row r="64" spans="1:33" ht="15.75" x14ac:dyDescent="0.25">
      <c r="H64" s="15"/>
      <c r="I64" s="15"/>
      <c r="J64" s="15"/>
      <c r="K64" s="15"/>
      <c r="L64" s="15"/>
      <c r="M64" s="15"/>
      <c r="N64" s="15"/>
    </row>
  </sheetData>
  <mergeCells count="6">
    <mergeCell ref="A58:C58"/>
    <mergeCell ref="E4:E5"/>
    <mergeCell ref="F4:F5"/>
    <mergeCell ref="G4:G5"/>
    <mergeCell ref="A55:C55"/>
    <mergeCell ref="D4:D5"/>
  </mergeCells>
  <phoneticPr fontId="7" type="noConversion"/>
  <pageMargins left="0.19685039370078741" right="0.19685039370078741" top="0.19685039370078741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zoomScale="75" zoomScaleNormal="75" workbookViewId="0">
      <selection activeCell="A26" sqref="A26"/>
    </sheetView>
  </sheetViews>
  <sheetFormatPr defaultRowHeight="15.75" x14ac:dyDescent="0.25"/>
  <cols>
    <col min="1" max="1" width="65.28515625" style="15" customWidth="1"/>
    <col min="2" max="2" width="20.28515625" style="15" customWidth="1"/>
    <col min="3" max="3" width="26" style="15" customWidth="1"/>
    <col min="4" max="4" width="26.85546875" style="15" customWidth="1"/>
    <col min="5" max="5" width="25.28515625" style="15" customWidth="1"/>
    <col min="6" max="16384" width="9.140625" style="15"/>
  </cols>
  <sheetData>
    <row r="1" spans="1:5" ht="25.5" customHeight="1" x14ac:dyDescent="0.3">
      <c r="A1" s="67" t="s">
        <v>48</v>
      </c>
      <c r="B1" s="68"/>
    </row>
    <row r="2" spans="1:5" ht="15" customHeight="1" x14ac:dyDescent="0.3">
      <c r="A2" s="65"/>
      <c r="B2" s="66"/>
    </row>
    <row r="3" spans="1:5" ht="29.25" customHeight="1" x14ac:dyDescent="0.25">
      <c r="A3" s="44" t="s">
        <v>62</v>
      </c>
    </row>
    <row r="4" spans="1:5" s="31" customFormat="1" ht="13.7" customHeight="1" x14ac:dyDescent="0.25">
      <c r="A4" s="151" t="s">
        <v>40</v>
      </c>
      <c r="B4" s="147" t="s">
        <v>60</v>
      </c>
      <c r="C4" s="153" t="s">
        <v>52</v>
      </c>
      <c r="D4" s="155" t="s">
        <v>53</v>
      </c>
      <c r="E4" s="145" t="s">
        <v>61</v>
      </c>
    </row>
    <row r="5" spans="1:5" s="31" customFormat="1" x14ac:dyDescent="0.25">
      <c r="A5" s="152"/>
      <c r="B5" s="148"/>
      <c r="C5" s="154"/>
      <c r="D5" s="156"/>
      <c r="E5" s="146"/>
    </row>
    <row r="6" spans="1:5" x14ac:dyDescent="0.25">
      <c r="A6" s="97" t="s">
        <v>82</v>
      </c>
      <c r="B6" s="70">
        <v>290000</v>
      </c>
      <c r="C6" s="75">
        <v>240000</v>
      </c>
      <c r="D6" s="70">
        <v>240000</v>
      </c>
      <c r="E6" s="70">
        <v>240000</v>
      </c>
    </row>
    <row r="7" spans="1:5" x14ac:dyDescent="0.25">
      <c r="A7" s="97" t="s">
        <v>83</v>
      </c>
      <c r="B7" s="70">
        <v>150000</v>
      </c>
      <c r="C7" s="75">
        <v>150000</v>
      </c>
      <c r="D7" s="70">
        <v>150000</v>
      </c>
      <c r="E7" s="70">
        <v>150000</v>
      </c>
    </row>
    <row r="8" spans="1:5" x14ac:dyDescent="0.25">
      <c r="A8" s="97" t="s">
        <v>84</v>
      </c>
      <c r="B8" s="70">
        <v>50000</v>
      </c>
      <c r="C8" s="75">
        <v>0</v>
      </c>
      <c r="D8" s="70"/>
      <c r="E8" s="70"/>
    </row>
    <row r="9" spans="1:5" x14ac:dyDescent="0.25">
      <c r="A9" s="97" t="s">
        <v>85</v>
      </c>
      <c r="B9" s="70">
        <v>55000</v>
      </c>
      <c r="C9" s="75">
        <v>0</v>
      </c>
      <c r="D9" s="70"/>
      <c r="E9" s="70"/>
    </row>
    <row r="10" spans="1:5" x14ac:dyDescent="0.25">
      <c r="A10" s="97" t="s">
        <v>86</v>
      </c>
      <c r="B10" s="70"/>
      <c r="C10" s="75">
        <v>120000</v>
      </c>
      <c r="D10" s="70"/>
      <c r="E10" s="70"/>
    </row>
    <row r="11" spans="1:5" x14ac:dyDescent="0.25">
      <c r="A11" s="97" t="s">
        <v>87</v>
      </c>
      <c r="B11" s="70"/>
      <c r="C11" s="75">
        <v>90000</v>
      </c>
      <c r="D11" s="70"/>
      <c r="E11" s="70"/>
    </row>
    <row r="12" spans="1:5" x14ac:dyDescent="0.25">
      <c r="A12" s="97"/>
      <c r="B12" s="70"/>
      <c r="C12" s="75"/>
      <c r="D12" s="70"/>
      <c r="E12" s="70"/>
    </row>
    <row r="13" spans="1:5" x14ac:dyDescent="0.25">
      <c r="A13" s="97"/>
      <c r="B13" s="70"/>
      <c r="C13" s="75"/>
      <c r="D13" s="70"/>
      <c r="E13" s="70"/>
    </row>
    <row r="14" spans="1:5" ht="16.5" thickBot="1" x14ac:dyDescent="0.3">
      <c r="A14" s="98"/>
      <c r="B14" s="95"/>
      <c r="C14" s="96"/>
      <c r="D14" s="95"/>
      <c r="E14" s="95"/>
    </row>
    <row r="15" spans="1:5" s="40" customFormat="1" x14ac:dyDescent="0.25">
      <c r="A15" s="99" t="s">
        <v>47</v>
      </c>
      <c r="B15" s="92">
        <f>SUM(B6:B14)</f>
        <v>545000</v>
      </c>
      <c r="C15" s="93">
        <f>SUM(C6:C14)</f>
        <v>600000</v>
      </c>
      <c r="D15" s="92">
        <f>SUM(D6:D14)</f>
        <v>390000</v>
      </c>
      <c r="E15" s="92">
        <f>SUM(E6:E14)</f>
        <v>390000</v>
      </c>
    </row>
    <row r="16" spans="1:5" x14ac:dyDescent="0.25">
      <c r="B16" s="81"/>
      <c r="C16" s="81"/>
      <c r="D16" s="81"/>
      <c r="E16" s="81"/>
    </row>
    <row r="17" spans="1:5" x14ac:dyDescent="0.25">
      <c r="B17" s="81"/>
      <c r="C17" s="81"/>
      <c r="D17" s="81"/>
      <c r="E17" s="81"/>
    </row>
    <row r="18" spans="1:5" s="31" customFormat="1" ht="12.75" customHeight="1" x14ac:dyDescent="0.25">
      <c r="A18" s="149" t="s">
        <v>41</v>
      </c>
      <c r="B18" s="143" t="s">
        <v>60</v>
      </c>
      <c r="C18" s="157" t="s">
        <v>52</v>
      </c>
      <c r="D18" s="159" t="s">
        <v>53</v>
      </c>
      <c r="E18" s="141" t="s">
        <v>61</v>
      </c>
    </row>
    <row r="19" spans="1:5" s="31" customFormat="1" x14ac:dyDescent="0.25">
      <c r="A19" s="150"/>
      <c r="B19" s="144"/>
      <c r="C19" s="158"/>
      <c r="D19" s="160"/>
      <c r="E19" s="142"/>
    </row>
    <row r="20" spans="1:5" x14ac:dyDescent="0.25">
      <c r="A20" s="97" t="s">
        <v>96</v>
      </c>
      <c r="B20" s="70"/>
      <c r="C20" s="75">
        <v>500000</v>
      </c>
      <c r="D20" s="70"/>
      <c r="E20" s="70"/>
    </row>
    <row r="21" spans="1:5" ht="33.75" customHeight="1" x14ac:dyDescent="0.25">
      <c r="A21" s="97" t="s">
        <v>90</v>
      </c>
      <c r="B21" s="70"/>
      <c r="C21" s="75"/>
      <c r="D21" s="70">
        <v>400000</v>
      </c>
      <c r="E21" s="70"/>
    </row>
    <row r="22" spans="1:5" x14ac:dyDescent="0.25">
      <c r="A22" s="97" t="s">
        <v>88</v>
      </c>
      <c r="B22" s="70"/>
      <c r="C22" s="75"/>
      <c r="D22" s="70">
        <v>1000000</v>
      </c>
      <c r="E22" s="70"/>
    </row>
    <row r="23" spans="1:5" x14ac:dyDescent="0.25">
      <c r="A23" s="97" t="s">
        <v>92</v>
      </c>
      <c r="B23" s="70"/>
      <c r="C23" s="75"/>
      <c r="D23" s="70">
        <v>3000000</v>
      </c>
      <c r="E23" s="70"/>
    </row>
    <row r="24" spans="1:5" ht="21.75" customHeight="1" x14ac:dyDescent="0.25">
      <c r="A24" s="97" t="s">
        <v>91</v>
      </c>
      <c r="B24" s="70"/>
      <c r="C24" s="75"/>
      <c r="D24" s="70"/>
      <c r="E24" s="70">
        <v>1000000</v>
      </c>
    </row>
    <row r="25" spans="1:5" ht="16.5" thickBot="1" x14ac:dyDescent="0.3">
      <c r="A25" s="94"/>
      <c r="B25" s="95"/>
      <c r="C25" s="96"/>
      <c r="D25" s="95"/>
      <c r="E25" s="95"/>
    </row>
    <row r="26" spans="1:5" s="40" customFormat="1" x14ac:dyDescent="0.25">
      <c r="A26" s="91" t="s">
        <v>47</v>
      </c>
      <c r="B26" s="92">
        <f>SUM(B20:B25)</f>
        <v>0</v>
      </c>
      <c r="C26" s="93">
        <f>SUM(C20:C25)</f>
        <v>500000</v>
      </c>
      <c r="D26" s="92">
        <f>SUM(D20:D25)</f>
        <v>4400000</v>
      </c>
      <c r="E26" s="92">
        <f>SUM(E20:E25)</f>
        <v>1000000</v>
      </c>
    </row>
    <row r="28" spans="1:5" x14ac:dyDescent="0.25">
      <c r="A28" s="15" t="s">
        <v>89</v>
      </c>
    </row>
    <row r="30" spans="1:5" x14ac:dyDescent="0.25">
      <c r="A30" s="15" t="s">
        <v>95</v>
      </c>
      <c r="D30" s="90">
        <v>777466515</v>
      </c>
    </row>
  </sheetData>
  <mergeCells count="10">
    <mergeCell ref="E18:E19"/>
    <mergeCell ref="B18:B19"/>
    <mergeCell ref="E4:E5"/>
    <mergeCell ref="B4:B5"/>
    <mergeCell ref="A18:A19"/>
    <mergeCell ref="A4:A5"/>
    <mergeCell ref="C4:C5"/>
    <mergeCell ref="D4:D5"/>
    <mergeCell ref="C18:C19"/>
    <mergeCell ref="D18:D19"/>
  </mergeCells>
  <phoneticPr fontId="7" type="noConversion"/>
  <pageMargins left="0.19685039370078741" right="0.19685039370078741" top="0.19685039370078741" bottom="0.19685039370078741" header="0" footer="0"/>
  <pageSetup paperSize="9" scale="78" orientation="landscape" r:id="rId1"/>
  <headerFooter alignWithMargins="0"/>
  <rowBreaks count="1" manualBreakCount="1">
    <brk id="3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Rozpočet hlavní činnost</vt:lpstr>
      <vt:lpstr>Doplňková činnost</vt:lpstr>
      <vt:lpstr>Opravy a investice_zřizovatel</vt:lpstr>
      <vt:lpstr>'Doplňková činnost'!Oblast_tisku</vt:lpstr>
      <vt:lpstr>'Opravy a investice_zřizovatel'!Oblast_tisku</vt:lpstr>
      <vt:lpstr>'Rozpočet hlavní činnost'!Oblast_tisku</vt:lpstr>
    </vt:vector>
  </TitlesOfParts>
  <Company>Město Nový 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Peterkova</dc:creator>
  <cp:lastModifiedBy>Ekonomka</cp:lastModifiedBy>
  <cp:lastPrinted>2024-12-17T13:39:02Z</cp:lastPrinted>
  <dcterms:created xsi:type="dcterms:W3CDTF">2007-02-14T09:13:17Z</dcterms:created>
  <dcterms:modified xsi:type="dcterms:W3CDTF">2024-12-17T13:39:13Z</dcterms:modified>
</cp:coreProperties>
</file>